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19200" windowHeight="11880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H63" i="9" l="1"/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C36" i="8" s="1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21" i="8" l="1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C50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C16" i="8" s="1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V51" i="8" l="1"/>
  <c r="C50" i="8"/>
  <c r="U18" i="8"/>
  <c r="C55" i="8"/>
  <c r="T53" i="8"/>
  <c r="T18" i="8"/>
  <c r="I53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I53" i="9"/>
  <c r="J51" i="9"/>
  <c r="U18" i="9"/>
  <c r="V16" i="9"/>
  <c r="U53" i="9"/>
  <c r="V51" i="9"/>
  <c r="I28" i="9"/>
  <c r="J26" i="9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8" i="8" s="1"/>
  <c r="C12" i="8"/>
  <c r="G13" i="8"/>
  <c r="H57" i="8"/>
  <c r="I43" i="8"/>
  <c r="V20" i="8"/>
  <c r="U22" i="8"/>
  <c r="V35" i="8"/>
  <c r="U37" i="8"/>
  <c r="W16" i="8"/>
  <c r="V18" i="8"/>
  <c r="K51" i="8"/>
  <c r="C51" i="8" s="1"/>
  <c r="J53" i="8"/>
  <c r="J26" i="8"/>
  <c r="C26" i="8" s="1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C26" i="9" l="1"/>
  <c r="C16" i="9"/>
  <c r="I33" i="8"/>
  <c r="K31" i="8"/>
  <c r="L31" i="8" s="1"/>
  <c r="H22" i="8"/>
  <c r="W16" i="9"/>
  <c r="V18" i="9"/>
  <c r="V35" i="9"/>
  <c r="U37" i="9"/>
  <c r="K16" i="9"/>
  <c r="J18" i="9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I46" i="9"/>
  <c r="J28" i="9"/>
  <c r="K26" i="9"/>
  <c r="K31" i="9"/>
  <c r="C31" i="9" s="1"/>
  <c r="J33" i="9"/>
  <c r="J35" i="9"/>
  <c r="I37" i="9"/>
  <c r="W31" i="9"/>
  <c r="V33" i="9"/>
  <c r="J43" i="9"/>
  <c r="C43" i="9" s="1"/>
  <c r="I57" i="9"/>
  <c r="W51" i="9"/>
  <c r="V53" i="9"/>
  <c r="K51" i="9"/>
  <c r="C51" i="9" s="1"/>
  <c r="J53" i="9"/>
  <c r="J20" i="9"/>
  <c r="I22" i="9"/>
  <c r="U58" i="9"/>
  <c r="U60" i="9" s="1"/>
  <c r="V44" i="9"/>
  <c r="U46" i="9"/>
  <c r="V20" i="9"/>
  <c r="U22" i="9"/>
  <c r="K53" i="8"/>
  <c r="C53" i="8" s="1"/>
  <c r="L51" i="8"/>
  <c r="W35" i="8"/>
  <c r="V37" i="8"/>
  <c r="K18" i="8"/>
  <c r="L16" i="8"/>
  <c r="J35" i="8"/>
  <c r="I37" i="8"/>
  <c r="X51" i="8"/>
  <c r="W53" i="8"/>
  <c r="I57" i="8"/>
  <c r="J43" i="8"/>
  <c r="C43" i="8" s="1"/>
  <c r="J20" i="8"/>
  <c r="C20" i="8" s="1"/>
  <c r="I22" i="8"/>
  <c r="I58" i="8"/>
  <c r="I60" i="8" s="1"/>
  <c r="J44" i="8"/>
  <c r="I46" i="8"/>
  <c r="J28" i="8"/>
  <c r="C28" i="8" s="1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G58" i="7" s="1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C31" i="8" l="1"/>
  <c r="C57" i="8"/>
  <c r="C13" i="9"/>
  <c r="Q55" i="7"/>
  <c r="C13" i="8"/>
  <c r="C34" i="7"/>
  <c r="H55" i="7"/>
  <c r="K33" i="8"/>
  <c r="C33" i="8" s="1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C20" i="9" s="1"/>
  <c r="J22" i="9"/>
  <c r="X51" i="9"/>
  <c r="W53" i="9"/>
  <c r="X31" i="9"/>
  <c r="W33" i="9"/>
  <c r="L31" i="9"/>
  <c r="K33" i="9"/>
  <c r="C33" i="9" s="1"/>
  <c r="J58" i="9"/>
  <c r="J60" i="9" s="1"/>
  <c r="K44" i="9"/>
  <c r="C44" i="9" s="1"/>
  <c r="J46" i="9"/>
  <c r="L26" i="9"/>
  <c r="K28" i="9"/>
  <c r="C28" i="9" s="1"/>
  <c r="L16" i="9"/>
  <c r="K18" i="9"/>
  <c r="C18" i="9" s="1"/>
  <c r="W20" i="9"/>
  <c r="V22" i="9"/>
  <c r="W35" i="9"/>
  <c r="V37" i="9"/>
  <c r="L51" i="9"/>
  <c r="K53" i="9"/>
  <c r="C53" i="9" s="1"/>
  <c r="J57" i="9"/>
  <c r="C57" i="9" s="1"/>
  <c r="K43" i="9"/>
  <c r="K35" i="9"/>
  <c r="C35" i="9" s="1"/>
  <c r="J37" i="9"/>
  <c r="Y31" i="8"/>
  <c r="X33" i="8"/>
  <c r="Y16" i="8"/>
  <c r="X18" i="8"/>
  <c r="J58" i="8"/>
  <c r="J60" i="8" s="1"/>
  <c r="J46" i="8"/>
  <c r="K44" i="8"/>
  <c r="C44" i="8" s="1"/>
  <c r="J57" i="8"/>
  <c r="K43" i="8"/>
  <c r="J22" i="8"/>
  <c r="C22" i="8" s="1"/>
  <c r="K20" i="8"/>
  <c r="Y51" i="8"/>
  <c r="X53" i="8"/>
  <c r="M31" i="8"/>
  <c r="L33" i="8"/>
  <c r="M16" i="8"/>
  <c r="L18" i="8"/>
  <c r="M51" i="8"/>
  <c r="L53" i="8"/>
  <c r="W44" i="8"/>
  <c r="V46" i="8"/>
  <c r="V58" i="8"/>
  <c r="V60" i="8" s="1"/>
  <c r="X20" i="8"/>
  <c r="W22" i="8"/>
  <c r="L26" i="8"/>
  <c r="K28" i="8"/>
  <c r="J37" i="8"/>
  <c r="K35" i="8"/>
  <c r="C35" i="8" s="1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U51" i="7" l="1"/>
  <c r="C55" i="5"/>
  <c r="C28" i="7"/>
  <c r="H36" i="7"/>
  <c r="H38" i="7" s="1"/>
  <c r="K37" i="9"/>
  <c r="C37" i="9" s="1"/>
  <c r="L35" i="9"/>
  <c r="M26" i="9"/>
  <c r="L28" i="9"/>
  <c r="Y31" i="9"/>
  <c r="X33" i="9"/>
  <c r="K22" i="9"/>
  <c r="C22" i="9" s="1"/>
  <c r="L20" i="9"/>
  <c r="W58" i="9"/>
  <c r="W60" i="9" s="1"/>
  <c r="X44" i="9"/>
  <c r="W46" i="9"/>
  <c r="W22" i="9"/>
  <c r="X20" i="9"/>
  <c r="X35" i="9"/>
  <c r="W37" i="9"/>
  <c r="L18" i="9"/>
  <c r="M16" i="9"/>
  <c r="K58" i="9"/>
  <c r="K60" i="9" s="1"/>
  <c r="C60" i="9" s="1"/>
  <c r="L44" i="9"/>
  <c r="K46" i="9"/>
  <c r="C46" i="9" s="1"/>
  <c r="L53" i="9"/>
  <c r="M51" i="9"/>
  <c r="K57" i="9"/>
  <c r="L43" i="9"/>
  <c r="L33" i="9"/>
  <c r="M31" i="9"/>
  <c r="Y51" i="9"/>
  <c r="X53" i="9"/>
  <c r="X18" i="9"/>
  <c r="Y16" i="9"/>
  <c r="L35" i="8"/>
  <c r="K37" i="8"/>
  <c r="C37" i="8" s="1"/>
  <c r="W58" i="8"/>
  <c r="W60" i="8" s="1"/>
  <c r="X44" i="8"/>
  <c r="W46" i="8"/>
  <c r="M18" i="8"/>
  <c r="N16" i="8"/>
  <c r="Y53" i="8"/>
  <c r="Z51" i="8"/>
  <c r="Z53" i="8" s="1"/>
  <c r="X37" i="8"/>
  <c r="Y35" i="8"/>
  <c r="L28" i="8"/>
  <c r="M26" i="8"/>
  <c r="K57" i="8"/>
  <c r="L43" i="8"/>
  <c r="Y33" i="8"/>
  <c r="Z31" i="8"/>
  <c r="Z33" i="8" s="1"/>
  <c r="M53" i="8"/>
  <c r="N51" i="8"/>
  <c r="M33" i="8"/>
  <c r="N31" i="8"/>
  <c r="X22" i="8"/>
  <c r="Y20" i="8"/>
  <c r="L20" i="8"/>
  <c r="K22" i="8"/>
  <c r="K58" i="8"/>
  <c r="K60" i="8" s="1"/>
  <c r="C60" i="8" s="1"/>
  <c r="L44" i="8"/>
  <c r="K46" i="8"/>
  <c r="C46" i="8" s="1"/>
  <c r="Y18" i="8"/>
  <c r="Z16" i="8"/>
  <c r="Z18" i="8" s="1"/>
  <c r="K37" i="5"/>
  <c r="L35" i="5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H43" i="7"/>
  <c r="H24" i="7"/>
  <c r="U31" i="7"/>
  <c r="T36" i="7"/>
  <c r="T38" i="7" s="1"/>
  <c r="U22" i="7"/>
  <c r="V22" i="7" s="1"/>
  <c r="H31" i="7"/>
  <c r="I29" i="7"/>
  <c r="G38" i="7"/>
  <c r="I24" i="7"/>
  <c r="J22" i="7"/>
  <c r="V31" i="7"/>
  <c r="W29" i="7"/>
  <c r="C59" i="5"/>
  <c r="H43" i="5"/>
  <c r="G13" i="5"/>
  <c r="C12" i="5"/>
  <c r="C35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C37" i="5"/>
  <c r="T22" i="5"/>
  <c r="U20" i="5"/>
  <c r="S22" i="5"/>
  <c r="C45" i="5"/>
  <c r="C52" i="5"/>
  <c r="G18" i="5"/>
  <c r="H31" i="5"/>
  <c r="H33" i="5" s="1"/>
  <c r="C58" i="8" l="1"/>
  <c r="C58" i="9"/>
  <c r="I36" i="7"/>
  <c r="I38" i="7" s="1"/>
  <c r="H60" i="7"/>
  <c r="Y18" i="9"/>
  <c r="Z16" i="9"/>
  <c r="Z18" i="9" s="1"/>
  <c r="M33" i="9"/>
  <c r="N31" i="9"/>
  <c r="M53" i="9"/>
  <c r="N51" i="9"/>
  <c r="X37" i="9"/>
  <c r="Y35" i="9"/>
  <c r="X46" i="9"/>
  <c r="X58" i="9"/>
  <c r="X60" i="9" s="1"/>
  <c r="Y44" i="9"/>
  <c r="L37" i="9"/>
  <c r="M35" i="9"/>
  <c r="M18" i="9"/>
  <c r="N16" i="9"/>
  <c r="Y53" i="9"/>
  <c r="Z51" i="9"/>
  <c r="Z53" i="9" s="1"/>
  <c r="L46" i="9"/>
  <c r="L58" i="9"/>
  <c r="L60" i="9" s="1"/>
  <c r="M44" i="9"/>
  <c r="N26" i="9"/>
  <c r="M28" i="9"/>
  <c r="X22" i="9"/>
  <c r="Y20" i="9"/>
  <c r="Y33" i="9"/>
  <c r="Z31" i="9"/>
  <c r="Z33" i="9" s="1"/>
  <c r="L57" i="9"/>
  <c r="M43" i="9"/>
  <c r="L22" i="9"/>
  <c r="M20" i="9"/>
  <c r="L22" i="8"/>
  <c r="M20" i="8"/>
  <c r="X46" i="8"/>
  <c r="X58" i="8"/>
  <c r="X60" i="8" s="1"/>
  <c r="Y44" i="8"/>
  <c r="O31" i="8"/>
  <c r="N33" i="8"/>
  <c r="N26" i="8"/>
  <c r="M28" i="8"/>
  <c r="L37" i="8"/>
  <c r="M35" i="8"/>
  <c r="L46" i="8"/>
  <c r="L58" i="8"/>
  <c r="L60" i="8" s="1"/>
  <c r="M44" i="8"/>
  <c r="Z20" i="8"/>
  <c r="Z22" i="8" s="1"/>
  <c r="Y22" i="8"/>
  <c r="O51" i="8"/>
  <c r="N53" i="8"/>
  <c r="L57" i="8"/>
  <c r="M43" i="8"/>
  <c r="Z35" i="8"/>
  <c r="Z37" i="8" s="1"/>
  <c r="Y37" i="8"/>
  <c r="O16" i="8"/>
  <c r="N18" i="8"/>
  <c r="M35" i="5"/>
  <c r="L37" i="5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C51" i="7" s="1"/>
  <c r="J53" i="7"/>
  <c r="J44" i="7"/>
  <c r="I58" i="7"/>
  <c r="I60" i="7" s="1"/>
  <c r="I46" i="7"/>
  <c r="U24" i="7"/>
  <c r="U36" i="7"/>
  <c r="U38" i="7" s="1"/>
  <c r="J29" i="7"/>
  <c r="I31" i="7"/>
  <c r="X29" i="7"/>
  <c r="W31" i="7"/>
  <c r="W22" i="7"/>
  <c r="V24" i="7"/>
  <c r="V36" i="7"/>
  <c r="V38" i="7" s="1"/>
  <c r="K22" i="7"/>
  <c r="C22" i="7" s="1"/>
  <c r="J24" i="7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I53" i="5"/>
  <c r="I44" i="5"/>
  <c r="H46" i="5"/>
  <c r="U22" i="5"/>
  <c r="V20" i="5"/>
  <c r="I31" i="5"/>
  <c r="I26" i="5"/>
  <c r="I16" i="5"/>
  <c r="H18" i="5"/>
  <c r="I58" i="5" l="1"/>
  <c r="I22" i="5"/>
  <c r="J31" i="5"/>
  <c r="J33" i="5" s="1"/>
  <c r="I33" i="5"/>
  <c r="J20" i="5"/>
  <c r="K20" i="5" s="1"/>
  <c r="N20" i="9"/>
  <c r="M22" i="9"/>
  <c r="O51" i="9"/>
  <c r="N53" i="9"/>
  <c r="N35" i="9"/>
  <c r="M37" i="9"/>
  <c r="O16" i="9"/>
  <c r="N18" i="9"/>
  <c r="Y58" i="9"/>
  <c r="Y60" i="9" s="1"/>
  <c r="Z44" i="9"/>
  <c r="Y46" i="9"/>
  <c r="N28" i="9"/>
  <c r="O26" i="9"/>
  <c r="M57" i="9"/>
  <c r="N43" i="9"/>
  <c r="Z20" i="9"/>
  <c r="Z22" i="9" s="1"/>
  <c r="Y22" i="9"/>
  <c r="M58" i="9"/>
  <c r="M60" i="9" s="1"/>
  <c r="N44" i="9"/>
  <c r="M46" i="9"/>
  <c r="Z35" i="9"/>
  <c r="Z37" i="9" s="1"/>
  <c r="Y37" i="9"/>
  <c r="O31" i="9"/>
  <c r="N33" i="9"/>
  <c r="P31" i="8"/>
  <c r="O33" i="8"/>
  <c r="P51" i="8"/>
  <c r="O53" i="8"/>
  <c r="Y58" i="8"/>
  <c r="Y60" i="8" s="1"/>
  <c r="Z44" i="8"/>
  <c r="Y46" i="8"/>
  <c r="N20" i="8"/>
  <c r="M22" i="8"/>
  <c r="P16" i="8"/>
  <c r="O18" i="8"/>
  <c r="N35" i="8"/>
  <c r="M37" i="8"/>
  <c r="M58" i="8"/>
  <c r="M60" i="8" s="1"/>
  <c r="N44" i="8"/>
  <c r="M46" i="8"/>
  <c r="M57" i="8"/>
  <c r="N43" i="8"/>
  <c r="N28" i="8"/>
  <c r="O26" i="8"/>
  <c r="Z35" i="5"/>
  <c r="Z37" i="5" s="1"/>
  <c r="Y37" i="5"/>
  <c r="M37" i="5"/>
  <c r="N35" i="5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C53" i="7" s="1"/>
  <c r="L51" i="7"/>
  <c r="W53" i="7"/>
  <c r="X51" i="7"/>
  <c r="J58" i="7"/>
  <c r="J60" i="7" s="1"/>
  <c r="J46" i="7"/>
  <c r="K44" i="7"/>
  <c r="C44" i="7" s="1"/>
  <c r="J31" i="7"/>
  <c r="K29" i="7"/>
  <c r="K36" i="7" s="1"/>
  <c r="K38" i="7" s="1"/>
  <c r="J36" i="7"/>
  <c r="J38" i="7" s="1"/>
  <c r="C38" i="7" s="1"/>
  <c r="K24" i="7"/>
  <c r="C24" i="7" s="1"/>
  <c r="L22" i="7"/>
  <c r="X31" i="7"/>
  <c r="Y29" i="7"/>
  <c r="W36" i="7"/>
  <c r="W38" i="7" s="1"/>
  <c r="W24" i="7"/>
  <c r="X22" i="7"/>
  <c r="V51" i="5"/>
  <c r="U53" i="5"/>
  <c r="V44" i="5"/>
  <c r="U46" i="5"/>
  <c r="K51" i="5"/>
  <c r="C51" i="5" s="1"/>
  <c r="J53" i="5"/>
  <c r="J44" i="5"/>
  <c r="I46" i="5"/>
  <c r="J22" i="5"/>
  <c r="V22" i="5"/>
  <c r="W20" i="5"/>
  <c r="I18" i="5"/>
  <c r="J16" i="5"/>
  <c r="I28" i="5"/>
  <c r="J26" i="5"/>
  <c r="C36" i="7" l="1"/>
  <c r="C29" i="7"/>
  <c r="J58" i="5"/>
  <c r="J60" i="5" s="1"/>
  <c r="C20" i="5"/>
  <c r="C31" i="5"/>
  <c r="I60" i="5"/>
  <c r="K31" i="5"/>
  <c r="K33" i="5" s="1"/>
  <c r="C33" i="5" s="1"/>
  <c r="Z58" i="9"/>
  <c r="Z60" i="9" s="1"/>
  <c r="Z46" i="9"/>
  <c r="P26" i="9"/>
  <c r="O28" i="9"/>
  <c r="O35" i="9"/>
  <c r="N37" i="9"/>
  <c r="P31" i="9"/>
  <c r="O33" i="9"/>
  <c r="N58" i="9"/>
  <c r="N60" i="9" s="1"/>
  <c r="O44" i="9"/>
  <c r="N46" i="9"/>
  <c r="N57" i="9"/>
  <c r="O43" i="9"/>
  <c r="P16" i="9"/>
  <c r="O18" i="9"/>
  <c r="P51" i="9"/>
  <c r="O53" i="9"/>
  <c r="O20" i="9"/>
  <c r="N22" i="9"/>
  <c r="Q16" i="8"/>
  <c r="P18" i="8"/>
  <c r="Q31" i="8"/>
  <c r="P33" i="8"/>
  <c r="Z58" i="8"/>
  <c r="Z60" i="8" s="1"/>
  <c r="Z46" i="8"/>
  <c r="O44" i="8"/>
  <c r="N46" i="8"/>
  <c r="N58" i="8"/>
  <c r="N60" i="8" s="1"/>
  <c r="Q51" i="8"/>
  <c r="P53" i="8"/>
  <c r="N57" i="8"/>
  <c r="O43" i="8"/>
  <c r="P26" i="8"/>
  <c r="O28" i="8"/>
  <c r="O35" i="8"/>
  <c r="N37" i="8"/>
  <c r="O20" i="8"/>
  <c r="N22" i="8"/>
  <c r="N37" i="5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C60" i="7" s="1"/>
  <c r="K46" i="7"/>
  <c r="C46" i="7" s="1"/>
  <c r="L44" i="7"/>
  <c r="L53" i="7"/>
  <c r="M51" i="7"/>
  <c r="K31" i="7"/>
  <c r="C31" i="7" s="1"/>
  <c r="L29" i="7"/>
  <c r="L36" i="7" s="1"/>
  <c r="L38" i="7" s="1"/>
  <c r="Y31" i="7"/>
  <c r="Z29" i="7"/>
  <c r="Z31" i="7" s="1"/>
  <c r="X36" i="7"/>
  <c r="X38" i="7" s="1"/>
  <c r="X24" i="7"/>
  <c r="Y22" i="7"/>
  <c r="L24" i="7"/>
  <c r="M22" i="7"/>
  <c r="W51" i="5"/>
  <c r="V53" i="5"/>
  <c r="W44" i="5"/>
  <c r="V46" i="5"/>
  <c r="L51" i="5"/>
  <c r="K53" i="5"/>
  <c r="K44" i="5"/>
  <c r="J46" i="5"/>
  <c r="L20" i="5"/>
  <c r="K22" i="5"/>
  <c r="C22" i="5" s="1"/>
  <c r="X20" i="5"/>
  <c r="W22" i="5"/>
  <c r="K26" i="5"/>
  <c r="C26" i="5" s="1"/>
  <c r="J28" i="5"/>
  <c r="K16" i="5"/>
  <c r="C16" i="5" s="1"/>
  <c r="J18" i="5"/>
  <c r="K58" i="5" l="1"/>
  <c r="C44" i="5"/>
  <c r="C58" i="7"/>
  <c r="L31" i="5"/>
  <c r="L33" i="5" s="1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L46" i="7"/>
  <c r="M44" i="7"/>
  <c r="M53" i="7"/>
  <c r="N51" i="7"/>
  <c r="Y53" i="7"/>
  <c r="Z51" i="7"/>
  <c r="Z53" i="7" s="1"/>
  <c r="X58" i="7"/>
  <c r="X60" i="7" s="1"/>
  <c r="X46" i="7"/>
  <c r="Y44" i="7"/>
  <c r="L31" i="7"/>
  <c r="M29" i="7"/>
  <c r="M36" i="7" s="1"/>
  <c r="M38" i="7" s="1"/>
  <c r="M24" i="7"/>
  <c r="N22" i="7"/>
  <c r="Y36" i="7"/>
  <c r="Y38" i="7" s="1"/>
  <c r="Y24" i="7"/>
  <c r="Z22" i="7"/>
  <c r="X51" i="5"/>
  <c r="W53" i="5"/>
  <c r="X44" i="5"/>
  <c r="W46" i="5"/>
  <c r="M51" i="5"/>
  <c r="L53" i="5"/>
  <c r="L44" i="5"/>
  <c r="L58" i="5" s="1"/>
  <c r="L60" i="5" s="1"/>
  <c r="K46" i="5"/>
  <c r="C46" i="5" s="1"/>
  <c r="X22" i="5"/>
  <c r="Y20" i="5"/>
  <c r="L22" i="5"/>
  <c r="M20" i="5"/>
  <c r="K18" i="5"/>
  <c r="C18" i="5" s="1"/>
  <c r="L16" i="5"/>
  <c r="K28" i="5"/>
  <c r="C28" i="5" s="1"/>
  <c r="L26" i="5"/>
  <c r="K60" i="5" l="1"/>
  <c r="C58" i="5"/>
  <c r="M31" i="5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M58" i="7"/>
  <c r="M60" i="7" s="1"/>
  <c r="M46" i="7"/>
  <c r="Z44" i="7"/>
  <c r="Y58" i="7"/>
  <c r="Y60" i="7" s="1"/>
  <c r="Y46" i="7"/>
  <c r="O51" i="7"/>
  <c r="N53" i="7"/>
  <c r="M31" i="7"/>
  <c r="N29" i="7"/>
  <c r="O22" i="7"/>
  <c r="N24" i="7"/>
  <c r="Z36" i="7"/>
  <c r="Z38" i="7" s="1"/>
  <c r="Z24" i="7"/>
  <c r="Y51" i="5"/>
  <c r="X53" i="5"/>
  <c r="Y44" i="5"/>
  <c r="X46" i="5"/>
  <c r="N51" i="5"/>
  <c r="M53" i="5"/>
  <c r="M44" i="5"/>
  <c r="M58" i="5" s="1"/>
  <c r="M60" i="5" s="1"/>
  <c r="L46" i="5"/>
  <c r="Z20" i="5"/>
  <c r="Y22" i="5"/>
  <c r="N20" i="5"/>
  <c r="M22" i="5"/>
  <c r="M26" i="5"/>
  <c r="L28" i="5"/>
  <c r="M16" i="5"/>
  <c r="L18" i="5"/>
  <c r="N31" i="5" l="1"/>
  <c r="N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N46" i="7"/>
  <c r="O44" i="7"/>
  <c r="O29" i="7"/>
  <c r="O36" i="7" s="1"/>
  <c r="O38" i="7" s="1"/>
  <c r="N31" i="7"/>
  <c r="N36" i="7"/>
  <c r="N38" i="7" s="1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N22" i="5"/>
  <c r="O20" i="5"/>
  <c r="Z22" i="5"/>
  <c r="M18" i="5"/>
  <c r="N16" i="5"/>
  <c r="M28" i="5"/>
  <c r="N26" i="5"/>
  <c r="O31" i="5" l="1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P20" i="5"/>
  <c r="O22" i="5"/>
  <c r="O26" i="5"/>
  <c r="N28" i="5"/>
  <c r="O16" i="5"/>
  <c r="N18" i="5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<sst xmlns="http://schemas.openxmlformats.org/spreadsheetml/2006/main" count="417" uniqueCount="127">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</sst>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A10" sqref="A9:C10"/>
      <selection pane="topRight" activeCell="A10" sqref="A9:C10"/>
      <selection pane="bottomLeft" activeCell="A10" sqref="A9:C1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134226.66666666666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>
        <v>120804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>
        <v>2500000</v>
      </c>
      <c r="I5" s="57"/>
      <c r="J5" s="57"/>
      <c r="K5" s="57"/>
    </row>
    <row r="6" spans="1:28" x14ac:dyDescent="0.25">
      <c r="B6" s="1" t="s">
        <v>1</v>
      </c>
      <c r="C6" s="34" t="s">
        <v>12</v>
      </c>
      <c r="F6" s="58" t="s">
        <v>76</v>
      </c>
      <c r="G6" s="57">
        <v>150000</v>
      </c>
      <c r="H6" s="57">
        <v>150000</v>
      </c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2650000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134226.66666666666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134226.66666666666</v>
      </c>
      <c r="L12" s="19">
        <f t="shared" ref="L12:N12" si="3">$H$3</f>
        <v>134226.66666666666</v>
      </c>
      <c r="M12" s="19">
        <f t="shared" si="3"/>
        <v>134226.66666666666</v>
      </c>
      <c r="N12" s="19">
        <f t="shared" si="3"/>
        <v>134226.66666666666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167783.25555555554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167783.25555555554</v>
      </c>
      <c r="L13" s="19">
        <f>K13+(L12*(1/4))</f>
        <v>201339.9222222222</v>
      </c>
      <c r="M13" s="19">
        <f t="shared" si="7"/>
        <v>234896.58888888886</v>
      </c>
      <c r="N13" s="19">
        <f t="shared" si="7"/>
        <v>268453.25555555552</v>
      </c>
      <c r="O13" s="19">
        <f t="shared" si="7"/>
        <v>268453.25555555552</v>
      </c>
      <c r="P13" s="19">
        <f t="shared" si="7"/>
        <v>268453.25555555552</v>
      </c>
      <c r="Q13" s="19">
        <f t="shared" si="7"/>
        <v>268453.25555555552</v>
      </c>
      <c r="R13" s="19">
        <f t="shared" si="7"/>
        <v>268453.25555555552</v>
      </c>
      <c r="S13" s="19">
        <f t="shared" si="7"/>
        <v>268453.25555555552</v>
      </c>
      <c r="T13" s="19">
        <f t="shared" si="7"/>
        <v>268453.25555555552</v>
      </c>
      <c r="U13" s="19">
        <f t="shared" si="7"/>
        <v>268453.25555555552</v>
      </c>
      <c r="V13" s="19">
        <f t="shared" si="7"/>
        <v>268453.25555555552</v>
      </c>
      <c r="W13" s="19">
        <f t="shared" si="7"/>
        <v>268453.25555555552</v>
      </c>
      <c r="X13" s="19">
        <f t="shared" si="7"/>
        <v>268453.25555555552</v>
      </c>
      <c r="Y13" s="19">
        <f t="shared" si="7"/>
        <v>268453.25555555552</v>
      </c>
      <c r="Z13" s="19">
        <f t="shared" si="7"/>
        <v>268453.25555555552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241.178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>
        <v>241.178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2311.9030000000002</v>
      </c>
      <c r="AB15" s="3">
        <v>7</v>
      </c>
    </row>
    <row r="16" spans="1:28" x14ac:dyDescent="0.25">
      <c r="B16" s="47" t="s">
        <v>97</v>
      </c>
      <c r="C16" s="14">
        <f t="shared" si="8"/>
        <v>2311.9030000000002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2311.9030000000002</v>
      </c>
      <c r="L16" s="16">
        <f t="shared" si="9"/>
        <v>2311.9030000000002</v>
      </c>
      <c r="M16" s="16">
        <f t="shared" si="9"/>
        <v>2311.9030000000002</v>
      </c>
      <c r="N16" s="16">
        <f t="shared" si="9"/>
        <v>2311.9030000000002</v>
      </c>
      <c r="O16" s="16">
        <f t="shared" si="9"/>
        <v>2311.9030000000002</v>
      </c>
      <c r="P16" s="16">
        <f t="shared" si="9"/>
        <v>2311.9030000000002</v>
      </c>
      <c r="Q16" s="16">
        <f t="shared" si="9"/>
        <v>2311.9030000000002</v>
      </c>
      <c r="R16" s="16">
        <f t="shared" si="9"/>
        <v>2311.9030000000002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2311.9030000000002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2311.9030000000002</v>
      </c>
      <c r="L18" s="21">
        <f t="shared" si="11"/>
        <v>2311.9030000000002</v>
      </c>
      <c r="M18" s="21">
        <f t="shared" si="11"/>
        <v>2311.9030000000002</v>
      </c>
      <c r="N18" s="21">
        <f t="shared" si="11"/>
        <v>2311.9030000000002</v>
      </c>
      <c r="O18" s="21">
        <f t="shared" si="11"/>
        <v>2311.9030000000002</v>
      </c>
      <c r="P18" s="21">
        <f t="shared" si="11"/>
        <v>2311.9030000000002</v>
      </c>
      <c r="Q18" s="21">
        <f t="shared" si="11"/>
        <v>2311.9030000000002</v>
      </c>
      <c r="R18" s="21">
        <f t="shared" si="11"/>
        <v>2311.9030000000002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3617.67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3617.67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34678.544999999998</v>
      </c>
      <c r="AB19" s="3">
        <v>11</v>
      </c>
    </row>
    <row r="20" spans="2:28" x14ac:dyDescent="0.25">
      <c r="B20" s="47" t="s">
        <v>101</v>
      </c>
      <c r="C20" s="14">
        <f t="shared" si="8"/>
        <v>34678.544999999998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34678.544999999998</v>
      </c>
      <c r="L20" s="16">
        <f t="shared" si="14"/>
        <v>34678.544999999998</v>
      </c>
      <c r="M20" s="16">
        <f t="shared" si="14"/>
        <v>34678.544999999998</v>
      </c>
      <c r="N20" s="16">
        <f t="shared" si="14"/>
        <v>34678.544999999998</v>
      </c>
      <c r="O20" s="16">
        <f t="shared" si="14"/>
        <v>34678.544999999998</v>
      </c>
      <c r="P20" s="16">
        <f t="shared" si="14"/>
        <v>34678.544999999998</v>
      </c>
      <c r="Q20" s="16">
        <f t="shared" si="14"/>
        <v>34678.544999999998</v>
      </c>
      <c r="R20" s="16">
        <f t="shared" si="14"/>
        <v>34678.544999999998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34678.544999999998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34678.544999999998</v>
      </c>
      <c r="L22" s="21">
        <f t="shared" si="17"/>
        <v>34678.544999999998</v>
      </c>
      <c r="M22" s="21">
        <f t="shared" si="17"/>
        <v>34678.544999999998</v>
      </c>
      <c r="N22" s="21">
        <f t="shared" si="17"/>
        <v>34678.544999999998</v>
      </c>
      <c r="O22" s="21">
        <f t="shared" si="17"/>
        <v>34678.544999999998</v>
      </c>
      <c r="P22" s="21">
        <f t="shared" si="17"/>
        <v>34678.544999999998</v>
      </c>
      <c r="Q22" s="21">
        <f t="shared" si="17"/>
        <v>34678.544999999998</v>
      </c>
      <c r="R22" s="21">
        <f t="shared" si="17"/>
        <v>34678.544999999998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>
        <v>15</v>
      </c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23815.051944681516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>
        <v>23815.051944681516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136170.18874468154</v>
      </c>
      <c r="AB30" s="3">
        <v>22</v>
      </c>
    </row>
    <row r="31" spans="2:28" x14ac:dyDescent="0.25">
      <c r="B31" s="47" t="s">
        <v>109</v>
      </c>
      <c r="C31" s="14">
        <f t="shared" si="31"/>
        <v>136170.18874468154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136170.18874468154</v>
      </c>
      <c r="L31" s="22">
        <f t="shared" si="32"/>
        <v>136170.18874468154</v>
      </c>
      <c r="M31" s="22">
        <f t="shared" si="32"/>
        <v>136170.18874468154</v>
      </c>
      <c r="N31" s="22">
        <f t="shared" si="32"/>
        <v>136170.18874468154</v>
      </c>
      <c r="O31" s="22">
        <f t="shared" si="32"/>
        <v>136170.18874468154</v>
      </c>
      <c r="P31" s="22">
        <f t="shared" si="32"/>
        <v>136170.18874468154</v>
      </c>
      <c r="Q31" s="22">
        <f t="shared" si="32"/>
        <v>136170.18874468154</v>
      </c>
      <c r="R31" s="22">
        <f t="shared" si="32"/>
        <v>136170.18874468154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136170.18874468154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136170.18874468154</v>
      </c>
      <c r="L33" s="21">
        <f t="shared" si="34"/>
        <v>136170.18874468154</v>
      </c>
      <c r="M33" s="21">
        <f t="shared" si="34"/>
        <v>136170.18874468154</v>
      </c>
      <c r="N33" s="21">
        <f t="shared" si="34"/>
        <v>136170.18874468154</v>
      </c>
      <c r="O33" s="21">
        <f t="shared" si="34"/>
        <v>136170.18874468154</v>
      </c>
      <c r="P33" s="21">
        <f t="shared" si="34"/>
        <v>136170.18874468154</v>
      </c>
      <c r="Q33" s="21">
        <f t="shared" si="34"/>
        <v>136170.18874468154</v>
      </c>
      <c r="R33" s="21">
        <f t="shared" si="34"/>
        <v>136170.18874468154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404900.88079590059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404900.88079590059</v>
      </c>
      <c r="L34" s="16">
        <f t="shared" si="36"/>
        <v>0</v>
      </c>
      <c r="M34" s="16">
        <f t="shared" si="36"/>
        <v>0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2253343.2362442976</v>
      </c>
      <c r="AB34" s="3">
        <v>26</v>
      </c>
    </row>
    <row r="35" spans="1:28" x14ac:dyDescent="0.25">
      <c r="B35" s="47" t="s">
        <v>113</v>
      </c>
      <c r="C35" s="14">
        <f t="shared" si="31"/>
        <v>2253343.2362442976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2253343.2362442976</v>
      </c>
      <c r="L35" s="16">
        <f t="shared" ref="L35" si="40">K35+L34</f>
        <v>2253343.2362442976</v>
      </c>
      <c r="M35" s="16">
        <f t="shared" ref="M35" si="41">L35+M34</f>
        <v>2253343.2362442976</v>
      </c>
      <c r="N35" s="16">
        <f t="shared" ref="N35" si="42">M35+N34</f>
        <v>2253343.2362442976</v>
      </c>
      <c r="O35" s="16">
        <f t="shared" ref="O35" si="43">N35+O34</f>
        <v>2253343.2362442976</v>
      </c>
      <c r="P35" s="16">
        <f t="shared" ref="P35" si="44">O35+P34</f>
        <v>2253343.2362442976</v>
      </c>
      <c r="Q35" s="16">
        <f t="shared" ref="Q35" si="45">P35+Q34</f>
        <v>2253343.2362442976</v>
      </c>
      <c r="R35" s="16">
        <f t="shared" ref="R35" si="46">Q35+R34</f>
        <v>2253343.2362442976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2253343.2362442976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2253343.2362442976</v>
      </c>
      <c r="L37" s="21">
        <f t="shared" si="55"/>
        <v>2253343.2362442976</v>
      </c>
      <c r="M37" s="21">
        <f t="shared" si="55"/>
        <v>2253343.2362442976</v>
      </c>
      <c r="N37" s="21">
        <f t="shared" si="55"/>
        <v>2253343.2362442976</v>
      </c>
      <c r="O37" s="21">
        <f t="shared" si="55"/>
        <v>2253343.2362442976</v>
      </c>
      <c r="P37" s="21">
        <f t="shared" si="55"/>
        <v>2253343.2362442976</v>
      </c>
      <c r="Q37" s="21">
        <f t="shared" si="55"/>
        <v>2253343.2362442976</v>
      </c>
      <c r="R37" s="21">
        <f t="shared" si="55"/>
        <v>2253343.2362442976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17.001889466225787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>
        <v>17.001889466225787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2500000</v>
      </c>
      <c r="L41" s="46">
        <f t="shared" ref="L41:M41" si="59">$H$5</f>
        <v>2500000</v>
      </c>
      <c r="M41" s="46">
        <f t="shared" si="59"/>
        <v>2500000</v>
      </c>
      <c r="N41" s="46">
        <f>$H$5</f>
        <v>2500000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261025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>
        <v>261025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2637875</v>
      </c>
      <c r="AB42" s="3">
        <v>34</v>
      </c>
    </row>
    <row r="43" spans="1:28" x14ac:dyDescent="0.25">
      <c r="B43" s="1" t="s">
        <v>79</v>
      </c>
      <c r="C43" s="23">
        <f t="shared" si="57"/>
        <v>3125000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3125000</v>
      </c>
      <c r="L43" s="46">
        <f t="shared" si="63"/>
        <v>3750000</v>
      </c>
      <c r="M43" s="46">
        <f t="shared" si="63"/>
        <v>4375000</v>
      </c>
      <c r="N43" s="46">
        <f t="shared" si="63"/>
        <v>5000000</v>
      </c>
      <c r="O43" s="46">
        <f t="shared" si="63"/>
        <v>5000000</v>
      </c>
      <c r="P43" s="46">
        <f t="shared" si="63"/>
        <v>5000000</v>
      </c>
      <c r="Q43" s="46">
        <f t="shared" si="63"/>
        <v>5000000</v>
      </c>
      <c r="R43" s="46">
        <f t="shared" si="63"/>
        <v>5000000</v>
      </c>
      <c r="S43" s="46">
        <f t="shared" si="63"/>
        <v>5000000</v>
      </c>
      <c r="T43" s="46">
        <f t="shared" si="63"/>
        <v>5000000</v>
      </c>
      <c r="U43" s="46">
        <f t="shared" si="63"/>
        <v>5000000</v>
      </c>
      <c r="V43" s="46">
        <f t="shared" si="63"/>
        <v>5000000</v>
      </c>
      <c r="W43" s="46">
        <f t="shared" si="63"/>
        <v>5000000</v>
      </c>
      <c r="X43" s="46">
        <f t="shared" si="63"/>
        <v>5000000</v>
      </c>
      <c r="Y43" s="46">
        <f t="shared" si="63"/>
        <v>5000000</v>
      </c>
      <c r="Z43" s="46">
        <f t="shared" si="63"/>
        <v>5000000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2637875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2637875</v>
      </c>
      <c r="L44" s="54">
        <f t="shared" si="64"/>
        <v>2637875</v>
      </c>
      <c r="M44" s="54">
        <f t="shared" si="64"/>
        <v>2637875</v>
      </c>
      <c r="N44" s="54">
        <f t="shared" si="64"/>
        <v>2637875</v>
      </c>
      <c r="O44" s="54">
        <f t="shared" si="64"/>
        <v>2637875</v>
      </c>
      <c r="P44" s="54">
        <f t="shared" si="64"/>
        <v>2637875</v>
      </c>
      <c r="Q44" s="54">
        <f t="shared" si="64"/>
        <v>2637875</v>
      </c>
      <c r="R44" s="54">
        <f t="shared" si="64"/>
        <v>2637875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2637875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2637875</v>
      </c>
      <c r="L46" s="25">
        <f t="shared" si="66"/>
        <v>2637875</v>
      </c>
      <c r="M46" s="25">
        <f t="shared" si="66"/>
        <v>2637875</v>
      </c>
      <c r="N46" s="25">
        <f t="shared" si="66"/>
        <v>2637875</v>
      </c>
      <c r="O46" s="25">
        <f t="shared" si="66"/>
        <v>2637875</v>
      </c>
      <c r="P46" s="25">
        <f t="shared" si="66"/>
        <v>2637875</v>
      </c>
      <c r="Q46" s="25">
        <f t="shared" si="66"/>
        <v>2637875</v>
      </c>
      <c r="R46" s="25">
        <f t="shared" si="66"/>
        <v>2637875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150000</v>
      </c>
      <c r="L48" s="46">
        <f t="shared" ref="L48:N48" si="69">$H$6</f>
        <v>150000</v>
      </c>
      <c r="M48" s="46">
        <f t="shared" si="69"/>
        <v>150000</v>
      </c>
      <c r="N48" s="46">
        <f t="shared" si="69"/>
        <v>150000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19383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>
        <v>19383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151780</v>
      </c>
      <c r="AB49" s="3">
        <v>41</v>
      </c>
    </row>
    <row r="50" spans="1:28" x14ac:dyDescent="0.25">
      <c r="B50" s="1" t="s">
        <v>80</v>
      </c>
      <c r="C50" s="23">
        <f t="shared" si="67"/>
        <v>187500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187500</v>
      </c>
      <c r="L50" s="46">
        <f t="shared" si="73"/>
        <v>225000</v>
      </c>
      <c r="M50" s="46">
        <f t="shared" si="73"/>
        <v>262500</v>
      </c>
      <c r="N50" s="46">
        <f t="shared" si="73"/>
        <v>300000</v>
      </c>
      <c r="O50" s="46">
        <f t="shared" si="73"/>
        <v>300000</v>
      </c>
      <c r="P50" s="46">
        <f t="shared" si="73"/>
        <v>300000</v>
      </c>
      <c r="Q50" s="46">
        <f t="shared" si="73"/>
        <v>300000</v>
      </c>
      <c r="R50" s="46">
        <f t="shared" si="73"/>
        <v>300000</v>
      </c>
      <c r="S50" s="46">
        <f t="shared" si="73"/>
        <v>300000</v>
      </c>
      <c r="T50" s="46">
        <f t="shared" si="73"/>
        <v>300000</v>
      </c>
      <c r="U50" s="46">
        <f t="shared" si="73"/>
        <v>300000</v>
      </c>
      <c r="V50" s="46">
        <f t="shared" si="73"/>
        <v>300000</v>
      </c>
      <c r="W50" s="46">
        <f t="shared" si="73"/>
        <v>300000</v>
      </c>
      <c r="X50" s="46">
        <f t="shared" si="73"/>
        <v>300000</v>
      </c>
      <c r="Y50" s="46">
        <f t="shared" si="73"/>
        <v>300000</v>
      </c>
      <c r="Z50" s="46">
        <f t="shared" si="73"/>
        <v>300000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151780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151780</v>
      </c>
      <c r="L51" s="54">
        <f t="shared" si="74"/>
        <v>151780</v>
      </c>
      <c r="M51" s="54">
        <f t="shared" si="74"/>
        <v>151780</v>
      </c>
      <c r="N51" s="54">
        <f t="shared" si="74"/>
        <v>151780</v>
      </c>
      <c r="O51" s="54">
        <f t="shared" si="74"/>
        <v>151780</v>
      </c>
      <c r="P51" s="54">
        <f t="shared" si="74"/>
        <v>151780</v>
      </c>
      <c r="Q51" s="54">
        <f t="shared" si="74"/>
        <v>151780</v>
      </c>
      <c r="R51" s="54">
        <f t="shared" si="74"/>
        <v>151780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151780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151780</v>
      </c>
      <c r="L53" s="25">
        <f t="shared" si="76"/>
        <v>151780</v>
      </c>
      <c r="M53" s="25">
        <f t="shared" si="76"/>
        <v>151780</v>
      </c>
      <c r="N53" s="25">
        <f t="shared" si="76"/>
        <v>151780</v>
      </c>
      <c r="O53" s="25">
        <f t="shared" si="76"/>
        <v>151780</v>
      </c>
      <c r="P53" s="25">
        <f t="shared" si="76"/>
        <v>151780</v>
      </c>
      <c r="Q53" s="25">
        <f t="shared" si="76"/>
        <v>151780</v>
      </c>
      <c r="R53" s="25">
        <f t="shared" si="76"/>
        <v>151780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2650000</v>
      </c>
      <c r="L55" s="46">
        <f t="shared" si="78"/>
        <v>2650000</v>
      </c>
      <c r="M55" s="46">
        <f t="shared" si="78"/>
        <v>2650000</v>
      </c>
      <c r="N55" s="46">
        <f t="shared" si="78"/>
        <v>2650000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280408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280408</v>
      </c>
      <c r="L56" s="26">
        <f t="shared" si="79"/>
        <v>0</v>
      </c>
      <c r="M56" s="26">
        <f t="shared" si="79"/>
        <v>0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3312500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3312500</v>
      </c>
      <c r="L57" s="46">
        <f t="shared" si="80"/>
        <v>3975000</v>
      </c>
      <c r="M57" s="46">
        <f t="shared" si="80"/>
        <v>4637500</v>
      </c>
      <c r="N57" s="46">
        <f t="shared" si="80"/>
        <v>5300000</v>
      </c>
      <c r="O57" s="46">
        <f t="shared" si="80"/>
        <v>5300000</v>
      </c>
      <c r="P57" s="46">
        <f t="shared" si="80"/>
        <v>5300000</v>
      </c>
      <c r="Q57" s="46">
        <f t="shared" si="80"/>
        <v>5300000</v>
      </c>
      <c r="R57" s="46">
        <f t="shared" si="80"/>
        <v>5300000</v>
      </c>
      <c r="S57" s="46">
        <f t="shared" si="80"/>
        <v>5300000</v>
      </c>
      <c r="T57" s="46">
        <f t="shared" si="80"/>
        <v>5300000</v>
      </c>
      <c r="U57" s="46">
        <f t="shared" si="80"/>
        <v>5300000</v>
      </c>
      <c r="V57" s="46">
        <f t="shared" si="80"/>
        <v>5300000</v>
      </c>
      <c r="W57" s="46">
        <f t="shared" si="80"/>
        <v>5300000</v>
      </c>
      <c r="X57" s="46">
        <f t="shared" si="80"/>
        <v>5300000</v>
      </c>
      <c r="Y57" s="46">
        <f t="shared" si="80"/>
        <v>5300000</v>
      </c>
      <c r="Z57" s="46">
        <f t="shared" si="80"/>
        <v>5300000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2789655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2789655</v>
      </c>
      <c r="L58" s="54">
        <f t="shared" si="81"/>
        <v>2789655</v>
      </c>
      <c r="M58" s="54">
        <f t="shared" si="81"/>
        <v>2789655</v>
      </c>
      <c r="N58" s="54">
        <f t="shared" si="81"/>
        <v>2789655</v>
      </c>
      <c r="O58" s="54">
        <f t="shared" si="81"/>
        <v>2789655</v>
      </c>
      <c r="P58" s="54">
        <f t="shared" si="81"/>
        <v>2789655</v>
      </c>
      <c r="Q58" s="54">
        <f t="shared" si="81"/>
        <v>2789655</v>
      </c>
      <c r="R58" s="54">
        <f t="shared" si="81"/>
        <v>2789655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2789655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2789655</v>
      </c>
      <c r="L60" s="25">
        <f t="shared" si="83"/>
        <v>2789655</v>
      </c>
      <c r="M60" s="25">
        <f t="shared" si="83"/>
        <v>2789655</v>
      </c>
      <c r="N60" s="25">
        <f t="shared" si="83"/>
        <v>2789655</v>
      </c>
      <c r="O60" s="25">
        <f t="shared" si="83"/>
        <v>2789655</v>
      </c>
      <c r="P60" s="25">
        <f t="shared" si="83"/>
        <v>2789655</v>
      </c>
      <c r="Q60" s="25">
        <f t="shared" si="83"/>
        <v>2789655</v>
      </c>
      <c r="R60" s="25">
        <f t="shared" si="83"/>
        <v>2789655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2117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>
        <v>2117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12285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12285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12285</v>
      </c>
      <c r="L64" s="16">
        <f t="shared" si="84"/>
        <v>12285</v>
      </c>
      <c r="M64" s="16">
        <f t="shared" si="84"/>
        <v>12285</v>
      </c>
      <c r="N64" s="16">
        <f t="shared" si="84"/>
        <v>12285</v>
      </c>
      <c r="O64" s="16">
        <f t="shared" si="84"/>
        <v>12285</v>
      </c>
      <c r="P64" s="16">
        <f t="shared" si="84"/>
        <v>12285</v>
      </c>
      <c r="Q64" s="16">
        <f t="shared" si="84"/>
        <v>12285</v>
      </c>
      <c r="R64" s="16">
        <f t="shared" si="84"/>
        <v>12285</v>
      </c>
      <c r="S64" s="16">
        <f t="shared" si="84"/>
        <v>12285</v>
      </c>
      <c r="T64" s="16">
        <f t="shared" si="84"/>
        <v>12285</v>
      </c>
      <c r="U64" s="16">
        <f t="shared" si="84"/>
        <v>12285</v>
      </c>
      <c r="V64" s="16">
        <f t="shared" si="84"/>
        <v>12285</v>
      </c>
      <c r="W64" s="16">
        <f t="shared" si="84"/>
        <v>12285</v>
      </c>
      <c r="X64" s="16">
        <f t="shared" si="84"/>
        <v>12285</v>
      </c>
      <c r="Y64" s="16">
        <f t="shared" si="84"/>
        <v>12285</v>
      </c>
      <c r="Z64" s="16">
        <f t="shared" si="84"/>
        <v>12285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A10" sqref="A9:C10"/>
      <selection pane="topRight" activeCell="A10" sqref="A9:C10"/>
      <selection pane="bottomLeft" activeCell="A10" sqref="A9:C1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192121.26666666669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>
        <v>172909.14</v>
      </c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>
        <v>598000</v>
      </c>
      <c r="I5" s="57"/>
      <c r="J5" s="57"/>
      <c r="K5" s="57"/>
    </row>
    <row r="6" spans="1:28" x14ac:dyDescent="0.25">
      <c r="B6" s="1" t="s">
        <v>1</v>
      </c>
      <c r="C6" s="34" t="s">
        <v>12</v>
      </c>
      <c r="F6" s="58" t="s">
        <v>76</v>
      </c>
      <c r="G6" s="57">
        <v>52000</v>
      </c>
      <c r="H6" s="57">
        <v>52000</v>
      </c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192121.26666666669</v>
      </c>
      <c r="L12" s="19">
        <f t="shared" ref="L12:N12" si="3">$H$3</f>
        <v>192121.26666666669</v>
      </c>
      <c r="M12" s="19">
        <f t="shared" si="3"/>
        <v>192121.26666666669</v>
      </c>
      <c r="N12" s="19">
        <f t="shared" si="3"/>
        <v>192121.26666666669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240151.58333333337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240151.58333333337</v>
      </c>
      <c r="L13" s="19">
        <f>K13+(L12*(1/4))</f>
        <v>288181.90000000002</v>
      </c>
      <c r="M13" s="19">
        <f t="shared" si="7"/>
        <v>336212.21666666667</v>
      </c>
      <c r="N13" s="19">
        <f t="shared" si="7"/>
        <v>384242.53333333333</v>
      </c>
      <c r="O13" s="19">
        <f t="shared" si="7"/>
        <v>384242.53333333333</v>
      </c>
      <c r="P13" s="19">
        <f t="shared" si="7"/>
        <v>384242.53333333333</v>
      </c>
      <c r="Q13" s="19">
        <f t="shared" si="7"/>
        <v>384242.53333333333</v>
      </c>
      <c r="R13" s="19">
        <f t="shared" si="7"/>
        <v>384242.53333333333</v>
      </c>
      <c r="S13" s="19">
        <f t="shared" si="7"/>
        <v>384242.53333333333</v>
      </c>
      <c r="T13" s="19">
        <f t="shared" si="7"/>
        <v>384242.53333333333</v>
      </c>
      <c r="U13" s="19">
        <f t="shared" si="7"/>
        <v>384242.53333333333</v>
      </c>
      <c r="V13" s="19">
        <f t="shared" si="7"/>
        <v>384242.53333333333</v>
      </c>
      <c r="W13" s="19">
        <f t="shared" si="7"/>
        <v>384242.53333333333</v>
      </c>
      <c r="X13" s="19">
        <f t="shared" si="7"/>
        <v>384242.53333333333</v>
      </c>
      <c r="Y13" s="19">
        <f t="shared" si="7"/>
        <v>384242.53333333333</v>
      </c>
      <c r="Z13" s="19">
        <f t="shared" si="7"/>
        <v>384242.53333333333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0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>
        <v>0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3096.8899999999994</v>
      </c>
      <c r="AB30" s="3">
        <v>22</v>
      </c>
    </row>
    <row r="31" spans="2:28" x14ac:dyDescent="0.25">
      <c r="B31" s="47" t="s">
        <v>109</v>
      </c>
      <c r="C31" s="14">
        <f t="shared" si="23"/>
        <v>3096.8899999999994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3096.8899999999994</v>
      </c>
      <c r="M31" s="22">
        <f t="shared" si="24"/>
        <v>3096.8899999999994</v>
      </c>
      <c r="N31" s="22">
        <f t="shared" si="24"/>
        <v>3096.8899999999994</v>
      </c>
      <c r="O31" s="22">
        <f t="shared" si="24"/>
        <v>3096.8899999999994</v>
      </c>
      <c r="P31" s="22">
        <f t="shared" si="24"/>
        <v>3096.8899999999994</v>
      </c>
      <c r="Q31" s="22">
        <f t="shared" si="24"/>
        <v>3096.8899999999994</v>
      </c>
      <c r="R31" s="22">
        <f t="shared" si="24"/>
        <v>3096.8899999999994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3096.8899999999994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3096.8899999999994</v>
      </c>
      <c r="K33" s="21">
        <f t="shared" si="26"/>
        <v>3096.8899999999994</v>
      </c>
      <c r="L33" s="21">
        <f t="shared" si="26"/>
        <v>3096.8899999999994</v>
      </c>
      <c r="M33" s="21">
        <f t="shared" si="26"/>
        <v>3096.8899999999994</v>
      </c>
      <c r="N33" s="21">
        <f t="shared" si="26"/>
        <v>3096.8899999999994</v>
      </c>
      <c r="O33" s="21">
        <f t="shared" si="26"/>
        <v>3096.8899999999994</v>
      </c>
      <c r="P33" s="21">
        <f t="shared" si="26"/>
        <v>3096.8899999999994</v>
      </c>
      <c r="Q33" s="21">
        <f t="shared" si="26"/>
        <v>3096.8899999999994</v>
      </c>
      <c r="R33" s="21">
        <f t="shared" si="26"/>
        <v>3096.8899999999994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0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77422.249999999985</v>
      </c>
      <c r="AB34" s="3">
        <v>26</v>
      </c>
    </row>
    <row r="35" spans="1:28" x14ac:dyDescent="0.25">
      <c r="B35" s="47" t="s">
        <v>113</v>
      </c>
      <c r="C35" s="14">
        <f t="shared" si="23"/>
        <v>77422.249999999985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77422.249999999985</v>
      </c>
      <c r="M35" s="16">
        <f t="shared" si="29"/>
        <v>77422.249999999985</v>
      </c>
      <c r="N35" s="16">
        <f t="shared" si="29"/>
        <v>77422.249999999985</v>
      </c>
      <c r="O35" s="16">
        <f t="shared" si="29"/>
        <v>77422.249999999985</v>
      </c>
      <c r="P35" s="16">
        <f t="shared" si="29"/>
        <v>77422.249999999985</v>
      </c>
      <c r="Q35" s="16">
        <f t="shared" si="29"/>
        <v>77422.249999999985</v>
      </c>
      <c r="R35" s="16">
        <f t="shared" si="29"/>
        <v>77422.249999999985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77422.249999999985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77422.249999999985</v>
      </c>
      <c r="K37" s="21">
        <f t="shared" si="32"/>
        <v>77422.249999999985</v>
      </c>
      <c r="L37" s="21">
        <f t="shared" si="32"/>
        <v>77422.249999999985</v>
      </c>
      <c r="M37" s="21">
        <f t="shared" si="32"/>
        <v>77422.249999999985</v>
      </c>
      <c r="N37" s="21">
        <f t="shared" si="32"/>
        <v>77422.249999999985</v>
      </c>
      <c r="O37" s="21">
        <f t="shared" si="32"/>
        <v>77422.249999999985</v>
      </c>
      <c r="P37" s="21">
        <f t="shared" si="32"/>
        <v>77422.249999999985</v>
      </c>
      <c r="Q37" s="21">
        <f t="shared" si="32"/>
        <v>77422.249999999985</v>
      </c>
      <c r="R37" s="21">
        <f t="shared" si="32"/>
        <v>77422.249999999985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>
        <v>25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598000</v>
      </c>
      <c r="L41" s="46">
        <f t="shared" ref="L41:M41" si="36">$H$5</f>
        <v>598000</v>
      </c>
      <c r="M41" s="46">
        <f t="shared" si="36"/>
        <v>598000</v>
      </c>
      <c r="N41" s="46">
        <f>$H$5</f>
        <v>598000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0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>
        <v>0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56512.5</v>
      </c>
      <c r="AB42" s="3">
        <v>34</v>
      </c>
    </row>
    <row r="43" spans="1:28" x14ac:dyDescent="0.25">
      <c r="B43" s="1" t="s">
        <v>79</v>
      </c>
      <c r="C43" s="23">
        <f t="shared" si="34"/>
        <v>747500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747500</v>
      </c>
      <c r="L43" s="46">
        <f t="shared" si="40"/>
        <v>897000</v>
      </c>
      <c r="M43" s="46">
        <f t="shared" si="40"/>
        <v>1046500</v>
      </c>
      <c r="N43" s="46">
        <f t="shared" si="40"/>
        <v>1196000</v>
      </c>
      <c r="O43" s="46">
        <f t="shared" si="40"/>
        <v>1196000</v>
      </c>
      <c r="P43" s="46">
        <f t="shared" si="40"/>
        <v>1196000</v>
      </c>
      <c r="Q43" s="46">
        <f t="shared" si="40"/>
        <v>1196000</v>
      </c>
      <c r="R43" s="46">
        <f t="shared" si="40"/>
        <v>1196000</v>
      </c>
      <c r="S43" s="46">
        <f t="shared" si="40"/>
        <v>1196000</v>
      </c>
      <c r="T43" s="46">
        <f t="shared" si="40"/>
        <v>1196000</v>
      </c>
      <c r="U43" s="46">
        <f t="shared" si="40"/>
        <v>1196000</v>
      </c>
      <c r="V43" s="46">
        <f t="shared" si="40"/>
        <v>1196000</v>
      </c>
      <c r="W43" s="46">
        <f t="shared" si="40"/>
        <v>1196000</v>
      </c>
      <c r="X43" s="46">
        <f t="shared" si="40"/>
        <v>1196000</v>
      </c>
      <c r="Y43" s="46">
        <f t="shared" si="40"/>
        <v>1196000</v>
      </c>
      <c r="Z43" s="46">
        <f t="shared" si="40"/>
        <v>1196000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56512.5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56512.5</v>
      </c>
      <c r="M44" s="54">
        <f t="shared" si="41"/>
        <v>56512.5</v>
      </c>
      <c r="N44" s="54">
        <f t="shared" si="41"/>
        <v>56512.5</v>
      </c>
      <c r="O44" s="54">
        <f t="shared" si="41"/>
        <v>56512.5</v>
      </c>
      <c r="P44" s="54">
        <f t="shared" si="41"/>
        <v>56512.5</v>
      </c>
      <c r="Q44" s="54">
        <f t="shared" si="41"/>
        <v>56512.5</v>
      </c>
      <c r="R44" s="54">
        <f t="shared" si="41"/>
        <v>56512.5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56512.5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56512.5</v>
      </c>
      <c r="K46" s="25">
        <f t="shared" si="43"/>
        <v>56512.5</v>
      </c>
      <c r="L46" s="25">
        <f t="shared" si="43"/>
        <v>56512.5</v>
      </c>
      <c r="M46" s="25">
        <f t="shared" si="43"/>
        <v>56512.5</v>
      </c>
      <c r="N46" s="25">
        <f t="shared" si="43"/>
        <v>56512.5</v>
      </c>
      <c r="O46" s="25">
        <f t="shared" si="43"/>
        <v>56512.5</v>
      </c>
      <c r="P46" s="25">
        <f t="shared" si="43"/>
        <v>56512.5</v>
      </c>
      <c r="Q46" s="25">
        <f t="shared" si="43"/>
        <v>56512.5</v>
      </c>
      <c r="R46" s="25">
        <f t="shared" si="43"/>
        <v>56512.5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52000</v>
      </c>
      <c r="L48" s="46">
        <f t="shared" ref="L48:N48" si="46">$H$6</f>
        <v>52000</v>
      </c>
      <c r="M48" s="46">
        <f t="shared" si="46"/>
        <v>52000</v>
      </c>
      <c r="N48" s="46">
        <f t="shared" si="46"/>
        <v>52000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4675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>
        <v>4675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47677.5</v>
      </c>
      <c r="AB49" s="3">
        <v>41</v>
      </c>
    </row>
    <row r="50" spans="1:28" x14ac:dyDescent="0.25">
      <c r="B50" s="1" t="s">
        <v>80</v>
      </c>
      <c r="C50" s="23">
        <f t="shared" si="44"/>
        <v>65000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65000</v>
      </c>
      <c r="L50" s="46">
        <f t="shared" si="50"/>
        <v>78000</v>
      </c>
      <c r="M50" s="46">
        <f t="shared" si="50"/>
        <v>91000</v>
      </c>
      <c r="N50" s="46">
        <f t="shared" si="50"/>
        <v>104000</v>
      </c>
      <c r="O50" s="46">
        <f t="shared" si="50"/>
        <v>104000</v>
      </c>
      <c r="P50" s="46">
        <f t="shared" si="50"/>
        <v>104000</v>
      </c>
      <c r="Q50" s="46">
        <f t="shared" si="50"/>
        <v>104000</v>
      </c>
      <c r="R50" s="46">
        <f t="shared" si="50"/>
        <v>104000</v>
      </c>
      <c r="S50" s="46">
        <f t="shared" si="50"/>
        <v>104000</v>
      </c>
      <c r="T50" s="46">
        <f t="shared" si="50"/>
        <v>104000</v>
      </c>
      <c r="U50" s="46">
        <f t="shared" si="50"/>
        <v>104000</v>
      </c>
      <c r="V50" s="46">
        <f t="shared" si="50"/>
        <v>104000</v>
      </c>
      <c r="W50" s="46">
        <f t="shared" si="50"/>
        <v>104000</v>
      </c>
      <c r="X50" s="46">
        <f t="shared" si="50"/>
        <v>104000</v>
      </c>
      <c r="Y50" s="46">
        <f t="shared" si="50"/>
        <v>104000</v>
      </c>
      <c r="Z50" s="46">
        <f t="shared" si="50"/>
        <v>104000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47677.5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47677.5</v>
      </c>
      <c r="L51" s="54">
        <f t="shared" si="51"/>
        <v>47677.5</v>
      </c>
      <c r="M51" s="54">
        <f t="shared" si="51"/>
        <v>47677.5</v>
      </c>
      <c r="N51" s="54">
        <f t="shared" si="51"/>
        <v>47677.5</v>
      </c>
      <c r="O51" s="54">
        <f t="shared" si="51"/>
        <v>47677.5</v>
      </c>
      <c r="P51" s="54">
        <f t="shared" si="51"/>
        <v>47677.5</v>
      </c>
      <c r="Q51" s="54">
        <f t="shared" si="51"/>
        <v>47677.5</v>
      </c>
      <c r="R51" s="54">
        <f t="shared" si="51"/>
        <v>47677.5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47677.5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43002.5</v>
      </c>
      <c r="K53" s="25">
        <f t="shared" si="53"/>
        <v>47677.5</v>
      </c>
      <c r="L53" s="25">
        <f t="shared" si="53"/>
        <v>47677.5</v>
      </c>
      <c r="M53" s="25">
        <f t="shared" si="53"/>
        <v>47677.5</v>
      </c>
      <c r="N53" s="25">
        <f t="shared" si="53"/>
        <v>47677.5</v>
      </c>
      <c r="O53" s="25">
        <f t="shared" si="53"/>
        <v>47677.5</v>
      </c>
      <c r="P53" s="25">
        <f t="shared" si="53"/>
        <v>47677.5</v>
      </c>
      <c r="Q53" s="25">
        <f t="shared" si="53"/>
        <v>47677.5</v>
      </c>
      <c r="R53" s="25">
        <f t="shared" si="53"/>
        <v>47677.5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650000</v>
      </c>
      <c r="L55" s="46">
        <f t="shared" si="55"/>
        <v>650000</v>
      </c>
      <c r="M55" s="46">
        <f t="shared" si="55"/>
        <v>650000</v>
      </c>
      <c r="N55" s="46">
        <f t="shared" si="55"/>
        <v>650000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4675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4675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812500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812500</v>
      </c>
      <c r="L57" s="46">
        <f t="shared" si="55"/>
        <v>975000</v>
      </c>
      <c r="M57" s="46">
        <f t="shared" si="55"/>
        <v>1137500</v>
      </c>
      <c r="N57" s="46">
        <f t="shared" si="55"/>
        <v>1300000</v>
      </c>
      <c r="O57" s="46">
        <f t="shared" si="55"/>
        <v>1300000</v>
      </c>
      <c r="P57" s="46">
        <f t="shared" si="55"/>
        <v>1300000</v>
      </c>
      <c r="Q57" s="46">
        <f t="shared" si="55"/>
        <v>1300000</v>
      </c>
      <c r="R57" s="46">
        <f t="shared" si="55"/>
        <v>1300000</v>
      </c>
      <c r="S57" s="46">
        <f t="shared" si="55"/>
        <v>1300000</v>
      </c>
      <c r="T57" s="46">
        <f t="shared" si="55"/>
        <v>1300000</v>
      </c>
      <c r="U57" s="46">
        <f t="shared" si="55"/>
        <v>1300000</v>
      </c>
      <c r="V57" s="46">
        <f t="shared" si="55"/>
        <v>1300000</v>
      </c>
      <c r="W57" s="46">
        <f t="shared" si="55"/>
        <v>1300000</v>
      </c>
      <c r="X57" s="46">
        <f t="shared" si="55"/>
        <v>1300000</v>
      </c>
      <c r="Y57" s="46">
        <f t="shared" si="55"/>
        <v>1300000</v>
      </c>
      <c r="Z57" s="46">
        <f t="shared" si="55"/>
        <v>1300000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104190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104190</v>
      </c>
      <c r="L58" s="54">
        <f t="shared" si="55"/>
        <v>104190</v>
      </c>
      <c r="M58" s="54">
        <f t="shared" si="55"/>
        <v>104190</v>
      </c>
      <c r="N58" s="54">
        <f t="shared" si="55"/>
        <v>104190</v>
      </c>
      <c r="O58" s="54">
        <f t="shared" si="55"/>
        <v>104190</v>
      </c>
      <c r="P58" s="54">
        <f t="shared" si="55"/>
        <v>104190</v>
      </c>
      <c r="Q58" s="54">
        <f t="shared" si="55"/>
        <v>104190</v>
      </c>
      <c r="R58" s="54">
        <f t="shared" si="55"/>
        <v>104190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104190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99515</v>
      </c>
      <c r="K60" s="25">
        <f t="shared" si="56"/>
        <v>104190</v>
      </c>
      <c r="L60" s="25">
        <f t="shared" si="56"/>
        <v>104190</v>
      </c>
      <c r="M60" s="25">
        <f t="shared" si="56"/>
        <v>104190</v>
      </c>
      <c r="N60" s="25">
        <f t="shared" si="56"/>
        <v>104190</v>
      </c>
      <c r="O60" s="25">
        <f t="shared" si="56"/>
        <v>104190</v>
      </c>
      <c r="P60" s="25">
        <f t="shared" si="56"/>
        <v>104190</v>
      </c>
      <c r="Q60" s="25">
        <f t="shared" si="56"/>
        <v>104190</v>
      </c>
      <c r="R60" s="25">
        <f t="shared" si="56"/>
        <v>104190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0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>
        <v>0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50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50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50</v>
      </c>
      <c r="M64" s="16">
        <f t="shared" si="57"/>
        <v>50</v>
      </c>
      <c r="N64" s="16">
        <f t="shared" si="57"/>
        <v>50</v>
      </c>
      <c r="O64" s="16">
        <f t="shared" si="57"/>
        <v>50</v>
      </c>
      <c r="P64" s="16">
        <f t="shared" si="57"/>
        <v>50</v>
      </c>
      <c r="Q64" s="16">
        <f t="shared" si="57"/>
        <v>50</v>
      </c>
      <c r="R64" s="16">
        <f t="shared" si="57"/>
        <v>50</v>
      </c>
      <c r="S64" s="16">
        <f t="shared" si="57"/>
        <v>50</v>
      </c>
      <c r="T64" s="16">
        <f t="shared" si="57"/>
        <v>50</v>
      </c>
      <c r="U64" s="16">
        <f t="shared" si="57"/>
        <v>50</v>
      </c>
      <c r="V64" s="16">
        <f t="shared" si="57"/>
        <v>50</v>
      </c>
      <c r="W64" s="16">
        <f t="shared" si="57"/>
        <v>50</v>
      </c>
      <c r="X64" s="16">
        <f t="shared" si="57"/>
        <v>50</v>
      </c>
      <c r="Y64" s="16">
        <f t="shared" si="57"/>
        <v>50</v>
      </c>
      <c r="Z64" s="16">
        <f t="shared" si="57"/>
        <v>50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A10" sqref="A9:C10"/>
      <selection pane="topRight" activeCell="A10" sqref="A9:C10"/>
      <selection pane="bottomLeft" activeCell="A10" sqref="A9:C1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57365.088888888888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>
        <v>51628.58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>
        <v>4979100</v>
      </c>
      <c r="I5" s="57"/>
      <c r="J5" s="57"/>
      <c r="K5" s="57"/>
    </row>
    <row r="6" spans="1:28" x14ac:dyDescent="0.25">
      <c r="B6" s="1" t="s">
        <v>1</v>
      </c>
      <c r="C6" s="34" t="s">
        <v>12</v>
      </c>
      <c r="F6" s="58" t="s">
        <v>76</v>
      </c>
      <c r="G6" s="57">
        <v>510900</v>
      </c>
      <c r="H6" s="57">
        <v>510900</v>
      </c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5490000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57365.088888888888</v>
      </c>
      <c r="L12" s="19">
        <f t="shared" ref="L12:N12" si="3">$H$3</f>
        <v>57365.088888888888</v>
      </c>
      <c r="M12" s="19">
        <f t="shared" si="3"/>
        <v>57365.088888888888</v>
      </c>
      <c r="N12" s="19">
        <f t="shared" si="3"/>
        <v>57365.088888888888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71706.361111111109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71706.361111111109</v>
      </c>
      <c r="L13" s="19">
        <f>K13+(L12*(1/4))</f>
        <v>86047.633333333331</v>
      </c>
      <c r="M13" s="19">
        <f t="shared" si="7"/>
        <v>100388.90555555555</v>
      </c>
      <c r="N13" s="19">
        <f t="shared" si="7"/>
        <v>114730.17777777778</v>
      </c>
      <c r="O13" s="19">
        <f t="shared" si="7"/>
        <v>114730.17777777778</v>
      </c>
      <c r="P13" s="19">
        <f t="shared" si="7"/>
        <v>114730.17777777778</v>
      </c>
      <c r="Q13" s="19">
        <f t="shared" si="7"/>
        <v>114730.17777777778</v>
      </c>
      <c r="R13" s="19">
        <f t="shared" si="7"/>
        <v>114730.17777777778</v>
      </c>
      <c r="S13" s="19">
        <f t="shared" si="7"/>
        <v>114730.17777777778</v>
      </c>
      <c r="T13" s="19">
        <f t="shared" si="7"/>
        <v>114730.17777777778</v>
      </c>
      <c r="U13" s="19">
        <f t="shared" si="7"/>
        <v>114730.17777777778</v>
      </c>
      <c r="V13" s="19">
        <f t="shared" si="7"/>
        <v>114730.17777777778</v>
      </c>
      <c r="W13" s="19">
        <f t="shared" si="7"/>
        <v>114730.17777777778</v>
      </c>
      <c r="X13" s="19">
        <f t="shared" si="7"/>
        <v>114730.17777777778</v>
      </c>
      <c r="Y13" s="19">
        <f t="shared" si="7"/>
        <v>114730.17777777778</v>
      </c>
      <c r="Z13" s="19">
        <f t="shared" si="7"/>
        <v>114730.17777777778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6733.9480000000003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>
        <v>6733.9480000000003</v>
      </c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21333.1885</v>
      </c>
      <c r="AB30" s="3">
        <v>22</v>
      </c>
    </row>
    <row r="31" spans="2:28" x14ac:dyDescent="0.25">
      <c r="B31" s="47" t="s">
        <v>109</v>
      </c>
      <c r="C31" s="14">
        <f t="shared" si="23"/>
        <v>21333.1885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 t="shared" si="24"/>
        <v>21333.1885</v>
      </c>
      <c r="L31" s="22">
        <f t="shared" si="24"/>
        <v>21333.1885</v>
      </c>
      <c r="M31" s="22">
        <f t="shared" si="24"/>
        <v>21333.1885</v>
      </c>
      <c r="N31" s="22">
        <f t="shared" si="24"/>
        <v>21333.1885</v>
      </c>
      <c r="O31" s="22">
        <f t="shared" si="24"/>
        <v>21333.1885</v>
      </c>
      <c r="P31" s="22">
        <f t="shared" si="24"/>
        <v>21333.1885</v>
      </c>
      <c r="Q31" s="22">
        <f t="shared" si="24"/>
        <v>21333.1885</v>
      </c>
      <c r="R31" s="22">
        <f t="shared" si="24"/>
        <v>21333.1885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21333.1885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14599.2405</v>
      </c>
      <c r="K33" s="21">
        <f t="shared" si="26"/>
        <v>21333.1885</v>
      </c>
      <c r="L33" s="21">
        <f t="shared" si="26"/>
        <v>21333.1885</v>
      </c>
      <c r="M33" s="21">
        <f t="shared" si="26"/>
        <v>21333.1885</v>
      </c>
      <c r="N33" s="21">
        <f t="shared" si="26"/>
        <v>21333.1885</v>
      </c>
      <c r="O33" s="21">
        <f t="shared" si="26"/>
        <v>21333.1885</v>
      </c>
      <c r="P33" s="21">
        <f t="shared" si="26"/>
        <v>21333.1885</v>
      </c>
      <c r="Q33" s="21">
        <f t="shared" si="26"/>
        <v>21333.1885</v>
      </c>
      <c r="R33" s="21">
        <f t="shared" si="26"/>
        <v>21333.1885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160356.66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 t="shared" si="28"/>
        <v>160356.66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498912.88774999999</v>
      </c>
      <c r="AB34" s="3">
        <v>26</v>
      </c>
    </row>
    <row r="35" spans="1:28" x14ac:dyDescent="0.25">
      <c r="B35" s="47" t="s">
        <v>113</v>
      </c>
      <c r="C35" s="14">
        <f t="shared" si="23"/>
        <v>498912.88774999999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498912.88774999999</v>
      </c>
      <c r="L35" s="16">
        <f t="shared" si="29"/>
        <v>498912.88774999999</v>
      </c>
      <c r="M35" s="16">
        <f t="shared" si="29"/>
        <v>498912.88774999999</v>
      </c>
      <c r="N35" s="16">
        <f t="shared" si="29"/>
        <v>498912.88774999999</v>
      </c>
      <c r="O35" s="16">
        <f t="shared" si="29"/>
        <v>498912.88774999999</v>
      </c>
      <c r="P35" s="16">
        <f t="shared" si="29"/>
        <v>498912.88774999999</v>
      </c>
      <c r="Q35" s="16">
        <f t="shared" si="29"/>
        <v>498912.88774999999</v>
      </c>
      <c r="R35" s="16">
        <f t="shared" si="29"/>
        <v>498912.88774999999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498912.88774999999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338556.22774999996</v>
      </c>
      <c r="K37" s="21">
        <f t="shared" si="32"/>
        <v>498912.88774999999</v>
      </c>
      <c r="L37" s="21">
        <f t="shared" si="32"/>
        <v>498912.88774999999</v>
      </c>
      <c r="M37" s="21">
        <f t="shared" si="32"/>
        <v>498912.88774999999</v>
      </c>
      <c r="N37" s="21">
        <f t="shared" si="32"/>
        <v>498912.88774999999</v>
      </c>
      <c r="O37" s="21">
        <f t="shared" si="32"/>
        <v>498912.88774999999</v>
      </c>
      <c r="P37" s="21">
        <f t="shared" si="32"/>
        <v>498912.88774999999</v>
      </c>
      <c r="Q37" s="21">
        <f t="shared" si="32"/>
        <v>498912.88774999999</v>
      </c>
      <c r="R37" s="21">
        <f t="shared" si="32"/>
        <v>498912.88774999999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23.81317170848364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>
        <v>23.81317170848364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4979100</v>
      </c>
      <c r="L41" s="46">
        <f t="shared" ref="L41:M41" si="36">$H$5</f>
        <v>4979100</v>
      </c>
      <c r="M41" s="46">
        <f t="shared" si="36"/>
        <v>4979100</v>
      </c>
      <c r="N41" s="46">
        <f>$H$5</f>
        <v>4979100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923288.88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>
        <v>923288.88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3157544.78</v>
      </c>
      <c r="AB42" s="3">
        <v>34</v>
      </c>
    </row>
    <row r="43" spans="1:28" x14ac:dyDescent="0.25">
      <c r="B43" s="1" t="s">
        <v>79</v>
      </c>
      <c r="C43" s="23">
        <f t="shared" si="34"/>
        <v>6223875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6223875</v>
      </c>
      <c r="L43" s="46">
        <f t="shared" si="40"/>
        <v>7468650</v>
      </c>
      <c r="M43" s="46">
        <f t="shared" si="40"/>
        <v>8713425</v>
      </c>
      <c r="N43" s="46">
        <f t="shared" si="40"/>
        <v>9958200</v>
      </c>
      <c r="O43" s="46">
        <f t="shared" si="40"/>
        <v>9958200</v>
      </c>
      <c r="P43" s="46">
        <f t="shared" si="40"/>
        <v>9958200</v>
      </c>
      <c r="Q43" s="46">
        <f t="shared" si="40"/>
        <v>9958200</v>
      </c>
      <c r="R43" s="46">
        <f t="shared" si="40"/>
        <v>9958200</v>
      </c>
      <c r="S43" s="46">
        <f t="shared" si="40"/>
        <v>9958200</v>
      </c>
      <c r="T43" s="46">
        <f t="shared" si="40"/>
        <v>9958200</v>
      </c>
      <c r="U43" s="46">
        <f t="shared" si="40"/>
        <v>9958200</v>
      </c>
      <c r="V43" s="46">
        <f t="shared" si="40"/>
        <v>9958200</v>
      </c>
      <c r="W43" s="46">
        <f t="shared" si="40"/>
        <v>9958200</v>
      </c>
      <c r="X43" s="46">
        <f t="shared" si="40"/>
        <v>9958200</v>
      </c>
      <c r="Y43" s="46">
        <f t="shared" si="40"/>
        <v>9958200</v>
      </c>
      <c r="Z43" s="46">
        <f t="shared" si="40"/>
        <v>9958200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3157544.78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3157544.78</v>
      </c>
      <c r="L44" s="54">
        <f t="shared" si="41"/>
        <v>3157544.78</v>
      </c>
      <c r="M44" s="54">
        <f t="shared" si="41"/>
        <v>3157544.78</v>
      </c>
      <c r="N44" s="54">
        <f t="shared" si="41"/>
        <v>3157544.78</v>
      </c>
      <c r="O44" s="54">
        <f t="shared" si="41"/>
        <v>3157544.78</v>
      </c>
      <c r="P44" s="54">
        <f t="shared" si="41"/>
        <v>3157544.78</v>
      </c>
      <c r="Q44" s="54">
        <f t="shared" si="41"/>
        <v>3157544.78</v>
      </c>
      <c r="R44" s="54">
        <f t="shared" si="41"/>
        <v>3157544.78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3157544.78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2234255.9</v>
      </c>
      <c r="K46" s="25">
        <f t="shared" si="43"/>
        <v>3157544.78</v>
      </c>
      <c r="L46" s="25">
        <f t="shared" si="43"/>
        <v>3157544.78</v>
      </c>
      <c r="M46" s="25">
        <f t="shared" si="43"/>
        <v>3157544.78</v>
      </c>
      <c r="N46" s="25">
        <f t="shared" si="43"/>
        <v>3157544.78</v>
      </c>
      <c r="O46" s="25">
        <f t="shared" si="43"/>
        <v>3157544.78</v>
      </c>
      <c r="P46" s="25">
        <f t="shared" si="43"/>
        <v>3157544.78</v>
      </c>
      <c r="Q46" s="25">
        <f t="shared" si="43"/>
        <v>3157544.78</v>
      </c>
      <c r="R46" s="25">
        <f t="shared" si="43"/>
        <v>3157544.78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510900</v>
      </c>
      <c r="L48" s="46">
        <f t="shared" ref="L48:N48" si="46">$H$6</f>
        <v>510900</v>
      </c>
      <c r="M48" s="46">
        <f t="shared" si="46"/>
        <v>510900</v>
      </c>
      <c r="N48" s="46">
        <f t="shared" si="46"/>
        <v>510900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>
        <v>127070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635350</v>
      </c>
      <c r="AB49" s="3">
        <v>41</v>
      </c>
    </row>
    <row r="50" spans="1:28" x14ac:dyDescent="0.25">
      <c r="B50" s="1" t="s">
        <v>80</v>
      </c>
      <c r="C50" s="23">
        <f t="shared" si="44"/>
        <v>638625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638625</v>
      </c>
      <c r="L50" s="46">
        <f t="shared" si="50"/>
        <v>766350</v>
      </c>
      <c r="M50" s="46">
        <f t="shared" si="50"/>
        <v>894075</v>
      </c>
      <c r="N50" s="46">
        <f t="shared" si="50"/>
        <v>1021800</v>
      </c>
      <c r="O50" s="46">
        <f t="shared" si="50"/>
        <v>1021800</v>
      </c>
      <c r="P50" s="46">
        <f t="shared" si="50"/>
        <v>1021800</v>
      </c>
      <c r="Q50" s="46">
        <f t="shared" si="50"/>
        <v>1021800</v>
      </c>
      <c r="R50" s="46">
        <f t="shared" si="50"/>
        <v>1021800</v>
      </c>
      <c r="S50" s="46">
        <f t="shared" si="50"/>
        <v>1021800</v>
      </c>
      <c r="T50" s="46">
        <f t="shared" si="50"/>
        <v>1021800</v>
      </c>
      <c r="U50" s="46">
        <f t="shared" si="50"/>
        <v>1021800</v>
      </c>
      <c r="V50" s="46">
        <f t="shared" si="50"/>
        <v>1021800</v>
      </c>
      <c r="W50" s="46">
        <f t="shared" si="50"/>
        <v>1021800</v>
      </c>
      <c r="X50" s="46">
        <f t="shared" si="50"/>
        <v>1021800</v>
      </c>
      <c r="Y50" s="46">
        <f t="shared" si="50"/>
        <v>1021800</v>
      </c>
      <c r="Z50" s="46">
        <f t="shared" si="50"/>
        <v>1021800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635350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635350</v>
      </c>
      <c r="L51" s="54">
        <f t="shared" si="51"/>
        <v>635350</v>
      </c>
      <c r="M51" s="54">
        <f t="shared" si="51"/>
        <v>635350</v>
      </c>
      <c r="N51" s="54">
        <f t="shared" si="51"/>
        <v>635350</v>
      </c>
      <c r="O51" s="54">
        <f t="shared" si="51"/>
        <v>635350</v>
      </c>
      <c r="P51" s="54">
        <f t="shared" si="51"/>
        <v>635350</v>
      </c>
      <c r="Q51" s="54">
        <f t="shared" si="51"/>
        <v>635350</v>
      </c>
      <c r="R51" s="54">
        <f t="shared" si="51"/>
        <v>635350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635350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508280</v>
      </c>
      <c r="K53" s="25">
        <f t="shared" si="53"/>
        <v>635350</v>
      </c>
      <c r="L53" s="25">
        <f t="shared" si="53"/>
        <v>635350</v>
      </c>
      <c r="M53" s="25">
        <f t="shared" si="53"/>
        <v>635350</v>
      </c>
      <c r="N53" s="25">
        <f t="shared" si="53"/>
        <v>635350</v>
      </c>
      <c r="O53" s="25">
        <f t="shared" si="53"/>
        <v>635350</v>
      </c>
      <c r="P53" s="25">
        <f t="shared" si="53"/>
        <v>635350</v>
      </c>
      <c r="Q53" s="25">
        <f t="shared" si="53"/>
        <v>635350</v>
      </c>
      <c r="R53" s="25">
        <f t="shared" si="53"/>
        <v>635350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5490000</v>
      </c>
      <c r="L55" s="46">
        <f t="shared" si="55"/>
        <v>5490000</v>
      </c>
      <c r="M55" s="46">
        <f t="shared" si="55"/>
        <v>5490000</v>
      </c>
      <c r="N55" s="46">
        <f t="shared" si="55"/>
        <v>5490000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1050358.8799999999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1050358.8799999999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6862500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6862500</v>
      </c>
      <c r="L57" s="46">
        <f t="shared" si="55"/>
        <v>8235000</v>
      </c>
      <c r="M57" s="46">
        <f t="shared" si="55"/>
        <v>9607500</v>
      </c>
      <c r="N57" s="46">
        <f t="shared" si="55"/>
        <v>10980000</v>
      </c>
      <c r="O57" s="46">
        <f t="shared" si="55"/>
        <v>10980000</v>
      </c>
      <c r="P57" s="46">
        <f t="shared" si="55"/>
        <v>10980000</v>
      </c>
      <c r="Q57" s="46">
        <f t="shared" si="55"/>
        <v>10980000</v>
      </c>
      <c r="R57" s="46">
        <f t="shared" si="55"/>
        <v>10980000</v>
      </c>
      <c r="S57" s="46">
        <f t="shared" si="55"/>
        <v>10980000</v>
      </c>
      <c r="T57" s="46">
        <f t="shared" si="55"/>
        <v>10980000</v>
      </c>
      <c r="U57" s="46">
        <f t="shared" si="55"/>
        <v>10980000</v>
      </c>
      <c r="V57" s="46">
        <f t="shared" si="55"/>
        <v>10980000</v>
      </c>
      <c r="W57" s="46">
        <f t="shared" si="55"/>
        <v>10980000</v>
      </c>
      <c r="X57" s="46">
        <f t="shared" si="55"/>
        <v>10980000</v>
      </c>
      <c r="Y57" s="46">
        <f t="shared" si="55"/>
        <v>10980000</v>
      </c>
      <c r="Z57" s="46">
        <f t="shared" si="55"/>
        <v>10980000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3792894.78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3792894.78</v>
      </c>
      <c r="L58" s="54">
        <f t="shared" si="55"/>
        <v>3792894.78</v>
      </c>
      <c r="M58" s="54">
        <f t="shared" si="55"/>
        <v>3792894.78</v>
      </c>
      <c r="N58" s="54">
        <f t="shared" si="55"/>
        <v>3792894.78</v>
      </c>
      <c r="O58" s="54">
        <f t="shared" si="55"/>
        <v>3792894.78</v>
      </c>
      <c r="P58" s="54">
        <f t="shared" si="55"/>
        <v>3792894.78</v>
      </c>
      <c r="Q58" s="54">
        <f t="shared" si="55"/>
        <v>3792894.78</v>
      </c>
      <c r="R58" s="54">
        <f t="shared" si="55"/>
        <v>3792894.78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3792894.78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2742535.9</v>
      </c>
      <c r="K60" s="25">
        <f t="shared" si="56"/>
        <v>3792894.78</v>
      </c>
      <c r="L60" s="25">
        <f t="shared" si="56"/>
        <v>3792894.78</v>
      </c>
      <c r="M60" s="25">
        <f t="shared" si="56"/>
        <v>3792894.78</v>
      </c>
      <c r="N60" s="25">
        <f t="shared" si="56"/>
        <v>3792894.78</v>
      </c>
      <c r="O60" s="25">
        <f t="shared" si="56"/>
        <v>3792894.78</v>
      </c>
      <c r="P60" s="25">
        <f t="shared" si="56"/>
        <v>3792894.78</v>
      </c>
      <c r="Q60" s="25">
        <f t="shared" si="56"/>
        <v>3792894.78</v>
      </c>
      <c r="R60" s="25">
        <f t="shared" si="56"/>
        <v>3792894.78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213</v>
      </c>
      <c r="F63" s="66" t="s">
        <v>5</v>
      </c>
      <c r="G63" s="67">
        <v>113</v>
      </c>
      <c r="H63" s="67">
        <f>7+5</f>
        <v>12</v>
      </c>
      <c r="I63" s="67">
        <v>258</v>
      </c>
      <c r="J63" s="67">
        <v>180</v>
      </c>
      <c r="K63" s="67">
        <v>213</v>
      </c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776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776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776</v>
      </c>
      <c r="L64" s="16">
        <f t="shared" si="57"/>
        <v>776</v>
      </c>
      <c r="M64" s="16">
        <f t="shared" si="57"/>
        <v>776</v>
      </c>
      <c r="N64" s="16">
        <f t="shared" si="57"/>
        <v>776</v>
      </c>
      <c r="O64" s="16">
        <f t="shared" si="57"/>
        <v>776</v>
      </c>
      <c r="P64" s="16">
        <f t="shared" si="57"/>
        <v>776</v>
      </c>
      <c r="Q64" s="16">
        <f t="shared" si="57"/>
        <v>776</v>
      </c>
      <c r="R64" s="16">
        <f t="shared" si="57"/>
        <v>776</v>
      </c>
      <c r="S64" s="16">
        <f t="shared" si="57"/>
        <v>776</v>
      </c>
      <c r="T64" s="16">
        <f t="shared" si="57"/>
        <v>776</v>
      </c>
      <c r="U64" s="16">
        <f t="shared" si="57"/>
        <v>776</v>
      </c>
      <c r="V64" s="16">
        <f t="shared" si="57"/>
        <v>776</v>
      </c>
      <c r="W64" s="16">
        <f t="shared" si="57"/>
        <v>776</v>
      </c>
      <c r="X64" s="16">
        <f t="shared" si="57"/>
        <v>776</v>
      </c>
      <c r="Y64" s="16">
        <f t="shared" si="57"/>
        <v>776</v>
      </c>
      <c r="Z64" s="16">
        <f t="shared" si="57"/>
        <v>776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>
      <pane xSplit="2" ySplit="16" topLeftCell="C17" activePane="bottomRight" state="frozen"/>
      <selection activeCell="A10" sqref="A9:C10"/>
      <selection pane="topRight" activeCell="A10" sqref="A9:C10"/>
      <selection pane="bottomLeft" activeCell="A10" sqref="A9:C1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>
        <v>950000</v>
      </c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>
        <v>300000</v>
      </c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1250000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12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950000</v>
      </c>
      <c r="L41" s="46">
        <f>$H$8</f>
        <v>950000</v>
      </c>
      <c r="M41" s="46">
        <f>$H$8</f>
        <v>950000</v>
      </c>
      <c r="N41" s="46">
        <f>$H$8</f>
        <v>950000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96638.720000000001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>
        <v>96638.720000000001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818766.27999999991</v>
      </c>
      <c r="AB42" s="3">
        <v>27</v>
      </c>
    </row>
    <row r="43" spans="1:28" x14ac:dyDescent="0.25">
      <c r="B43" s="1" t="s">
        <v>83</v>
      </c>
      <c r="C43" s="23">
        <f t="shared" si="17"/>
        <v>1187500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1187500</v>
      </c>
      <c r="L43" s="46">
        <f t="shared" si="18"/>
        <v>1425000</v>
      </c>
      <c r="M43" s="46">
        <f t="shared" si="18"/>
        <v>1662500</v>
      </c>
      <c r="N43" s="46">
        <f t="shared" si="18"/>
        <v>1900000</v>
      </c>
      <c r="O43" s="46">
        <f t="shared" si="18"/>
        <v>1900000</v>
      </c>
      <c r="P43" s="46">
        <f t="shared" si="18"/>
        <v>1900000</v>
      </c>
      <c r="Q43" s="46">
        <f t="shared" si="18"/>
        <v>1900000</v>
      </c>
      <c r="R43" s="46">
        <f t="shared" si="18"/>
        <v>1900000</v>
      </c>
      <c r="S43" s="46">
        <f t="shared" si="18"/>
        <v>1900000</v>
      </c>
      <c r="T43" s="46">
        <f t="shared" si="18"/>
        <v>1900000</v>
      </c>
      <c r="U43" s="46">
        <f t="shared" si="18"/>
        <v>1900000</v>
      </c>
      <c r="V43" s="46">
        <f t="shared" si="18"/>
        <v>1900000</v>
      </c>
      <c r="W43" s="46">
        <f t="shared" si="18"/>
        <v>1900000</v>
      </c>
      <c r="X43" s="46">
        <f t="shared" si="18"/>
        <v>1900000</v>
      </c>
      <c r="Y43" s="46">
        <f t="shared" si="18"/>
        <v>1900000</v>
      </c>
      <c r="Z43" s="46">
        <f t="shared" si="18"/>
        <v>1900000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818766.27999999991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818766.27999999991</v>
      </c>
      <c r="L44" s="54">
        <f t="shared" si="19"/>
        <v>818766.27999999991</v>
      </c>
      <c r="M44" s="54">
        <f t="shared" si="19"/>
        <v>818766.27999999991</v>
      </c>
      <c r="N44" s="54">
        <f t="shared" si="19"/>
        <v>818766.27999999991</v>
      </c>
      <c r="O44" s="54">
        <f t="shared" si="19"/>
        <v>818766.27999999991</v>
      </c>
      <c r="P44" s="54">
        <f t="shared" si="19"/>
        <v>818766.27999999991</v>
      </c>
      <c r="Q44" s="54">
        <f t="shared" si="19"/>
        <v>818766.27999999991</v>
      </c>
      <c r="R44" s="54">
        <f t="shared" si="19"/>
        <v>818766.27999999991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818766.27999999991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722127.55999999994</v>
      </c>
      <c r="K46" s="25">
        <f t="shared" ref="K46" si="24">K44+K45</f>
        <v>818766.27999999991</v>
      </c>
      <c r="L46" s="25">
        <f t="shared" ref="L46" si="25">L44+L45</f>
        <v>818766.27999999991</v>
      </c>
      <c r="M46" s="25">
        <f t="shared" ref="M46" si="26">M44+M45</f>
        <v>818766.27999999991</v>
      </c>
      <c r="N46" s="25">
        <f t="shared" ref="N46" si="27">N44+N45</f>
        <v>818766.27999999991</v>
      </c>
      <c r="O46" s="25">
        <f t="shared" ref="O46" si="28">O44+O45</f>
        <v>818766.27999999991</v>
      </c>
      <c r="P46" s="25">
        <f t="shared" ref="P46" si="29">P44+P45</f>
        <v>818766.27999999991</v>
      </c>
      <c r="Q46" s="25">
        <f t="shared" ref="Q46" si="30">Q44+Q45</f>
        <v>818766.27999999991</v>
      </c>
      <c r="R46" s="25">
        <f t="shared" ref="R46" si="31">R44+R45</f>
        <v>818766.27999999991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300000</v>
      </c>
      <c r="L48" s="46">
        <f>$H$9</f>
        <v>300000</v>
      </c>
      <c r="M48" s="46">
        <f>$H$9</f>
        <v>300000</v>
      </c>
      <c r="N48" s="46">
        <f>$H$9</f>
        <v>300000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18231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>
        <v>18231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68885.820000000007</v>
      </c>
      <c r="AB49" s="3">
        <v>34</v>
      </c>
    </row>
    <row r="50" spans="2:28" x14ac:dyDescent="0.25">
      <c r="B50" s="1" t="s">
        <v>86</v>
      </c>
      <c r="C50" s="23">
        <f t="shared" si="40"/>
        <v>375000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375000</v>
      </c>
      <c r="L50" s="46">
        <f t="shared" si="41"/>
        <v>450000</v>
      </c>
      <c r="M50" s="46">
        <f t="shared" si="41"/>
        <v>525000</v>
      </c>
      <c r="N50" s="46">
        <f t="shared" si="41"/>
        <v>600000</v>
      </c>
      <c r="O50" s="46">
        <f t="shared" si="41"/>
        <v>600000</v>
      </c>
      <c r="P50" s="46">
        <f t="shared" si="41"/>
        <v>600000</v>
      </c>
      <c r="Q50" s="46">
        <f t="shared" si="41"/>
        <v>600000</v>
      </c>
      <c r="R50" s="46">
        <f t="shared" si="41"/>
        <v>600000</v>
      </c>
      <c r="S50" s="46">
        <f t="shared" si="41"/>
        <v>600000</v>
      </c>
      <c r="T50" s="46">
        <f t="shared" si="41"/>
        <v>600000</v>
      </c>
      <c r="U50" s="46">
        <f t="shared" si="41"/>
        <v>600000</v>
      </c>
      <c r="V50" s="46">
        <f t="shared" si="41"/>
        <v>600000</v>
      </c>
      <c r="W50" s="46">
        <f t="shared" si="41"/>
        <v>600000</v>
      </c>
      <c r="X50" s="46">
        <f t="shared" si="41"/>
        <v>600000</v>
      </c>
      <c r="Y50" s="46">
        <f t="shared" si="41"/>
        <v>600000</v>
      </c>
      <c r="Z50" s="46">
        <f t="shared" si="41"/>
        <v>600000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68885.820000000007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68885.820000000007</v>
      </c>
      <c r="L51" s="54">
        <f t="shared" si="42"/>
        <v>68885.820000000007</v>
      </c>
      <c r="M51" s="54">
        <f t="shared" si="42"/>
        <v>68885.820000000007</v>
      </c>
      <c r="N51" s="54">
        <f t="shared" si="42"/>
        <v>68885.820000000007</v>
      </c>
      <c r="O51" s="54">
        <f t="shared" si="42"/>
        <v>68885.820000000007</v>
      </c>
      <c r="P51" s="54">
        <f t="shared" si="42"/>
        <v>68885.820000000007</v>
      </c>
      <c r="Q51" s="54">
        <f t="shared" si="42"/>
        <v>68885.820000000007</v>
      </c>
      <c r="R51" s="54">
        <f t="shared" si="42"/>
        <v>68885.820000000007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68885.820000000007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68885.820000000007</v>
      </c>
      <c r="L53" s="25">
        <f t="shared" ref="L53" si="48">SUM(L51:L52)</f>
        <v>68885.820000000007</v>
      </c>
      <c r="M53" s="25">
        <f t="shared" ref="M53" si="49">SUM(M51:M52)</f>
        <v>68885.820000000007</v>
      </c>
      <c r="N53" s="25">
        <f t="shared" ref="N53" si="50">SUM(N51:N52)</f>
        <v>68885.820000000007</v>
      </c>
      <c r="O53" s="25">
        <f t="shared" ref="O53" si="51">SUM(O51:O52)</f>
        <v>68885.820000000007</v>
      </c>
      <c r="P53" s="25">
        <f t="shared" ref="P53" si="52">SUM(P51:P52)</f>
        <v>68885.820000000007</v>
      </c>
      <c r="Q53" s="25">
        <f t="shared" ref="Q53" si="53">SUM(Q51:Q52)</f>
        <v>68885.820000000007</v>
      </c>
      <c r="R53" s="25">
        <f t="shared" ref="R53" si="54">SUM(R51:R52)</f>
        <v>68885.820000000007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1250000</v>
      </c>
      <c r="L55" s="46">
        <f t="shared" si="64"/>
        <v>1250000</v>
      </c>
      <c r="M55" s="46">
        <f t="shared" si="64"/>
        <v>1250000</v>
      </c>
      <c r="N55" s="46">
        <f t="shared" si="64"/>
        <v>1250000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114869.72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114869.72</v>
      </c>
      <c r="L56" s="26">
        <f t="shared" si="65"/>
        <v>0</v>
      </c>
      <c r="M56" s="26">
        <f t="shared" si="65"/>
        <v>0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1562500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1562500</v>
      </c>
      <c r="L57" s="46">
        <f t="shared" si="66"/>
        <v>1875000</v>
      </c>
      <c r="M57" s="46">
        <f t="shared" si="66"/>
        <v>2187500</v>
      </c>
      <c r="N57" s="46">
        <f t="shared" si="66"/>
        <v>2500000</v>
      </c>
      <c r="O57" s="46">
        <f t="shared" si="66"/>
        <v>2500000</v>
      </c>
      <c r="P57" s="46">
        <f t="shared" si="66"/>
        <v>2500000</v>
      </c>
      <c r="Q57" s="46">
        <f t="shared" si="66"/>
        <v>2500000</v>
      </c>
      <c r="R57" s="46">
        <f t="shared" si="66"/>
        <v>2500000</v>
      </c>
      <c r="S57" s="46">
        <f t="shared" si="66"/>
        <v>2500000</v>
      </c>
      <c r="T57" s="46">
        <f t="shared" si="66"/>
        <v>2500000</v>
      </c>
      <c r="U57" s="46">
        <f t="shared" si="66"/>
        <v>2500000</v>
      </c>
      <c r="V57" s="46">
        <f t="shared" si="66"/>
        <v>2500000</v>
      </c>
      <c r="W57" s="46">
        <f t="shared" si="66"/>
        <v>2500000</v>
      </c>
      <c r="X57" s="46">
        <f t="shared" si="66"/>
        <v>2500000</v>
      </c>
      <c r="Y57" s="46">
        <f t="shared" si="66"/>
        <v>2500000</v>
      </c>
      <c r="Z57" s="46">
        <f t="shared" si="66"/>
        <v>2500000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887652.09999999986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887652.09999999986</v>
      </c>
      <c r="L58" s="54">
        <f t="shared" si="67"/>
        <v>887652.09999999986</v>
      </c>
      <c r="M58" s="54">
        <f t="shared" si="67"/>
        <v>887652.09999999986</v>
      </c>
      <c r="N58" s="54">
        <f t="shared" si="67"/>
        <v>887652.09999999986</v>
      </c>
      <c r="O58" s="54">
        <f t="shared" si="67"/>
        <v>887652.09999999986</v>
      </c>
      <c r="P58" s="54">
        <f t="shared" si="67"/>
        <v>887652.09999999986</v>
      </c>
      <c r="Q58" s="54">
        <f t="shared" si="67"/>
        <v>887652.09999999986</v>
      </c>
      <c r="R58" s="54">
        <f t="shared" si="67"/>
        <v>887652.09999999986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887652.09999999986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772782.37999999989</v>
      </c>
      <c r="K60" s="25">
        <f t="shared" ref="K60" si="72">SUM(K58:K59)</f>
        <v>887652.09999999986</v>
      </c>
      <c r="L60" s="25">
        <f t="shared" ref="L60" si="73">SUM(L58:L59)</f>
        <v>887652.09999999986</v>
      </c>
      <c r="M60" s="25">
        <f t="shared" ref="M60" si="74">SUM(M58:M59)</f>
        <v>887652.09999999986</v>
      </c>
      <c r="N60" s="25">
        <f t="shared" ref="N60" si="75">SUM(N58:N59)</f>
        <v>887652.09999999986</v>
      </c>
      <c r="O60" s="25">
        <f t="shared" ref="O60" si="76">SUM(O58:O59)</f>
        <v>887652.09999999986</v>
      </c>
      <c r="P60" s="25">
        <f t="shared" ref="P60" si="77">SUM(P58:P59)</f>
        <v>887652.09999999986</v>
      </c>
      <c r="Q60" s="25">
        <f t="shared" ref="Q60" si="78">SUM(Q58:Q59)</f>
        <v>887652.09999999986</v>
      </c>
      <c r="R60" s="25">
        <f t="shared" ref="R60" si="79">SUM(R58:R59)</f>
        <v>887652.09999999986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2017-10-02T13:07:23Z</dcterms:modified>
</cp:coreProperties>
</file>